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7月24日总成绩及进入体检人员名单公示" sheetId="10" r:id="rId1"/>
  </sheets>
  <definedNames>
    <definedName name="_xlnm._FilterDatabase" localSheetId="0" hidden="1">'7月24日总成绩及进入体检人员名单公示'!$A$3:$N$74</definedName>
  </definedNames>
  <calcPr calcId="124519"/>
</workbook>
</file>

<file path=xl/calcChain.xml><?xml version="1.0" encoding="utf-8"?>
<calcChain xmlns="http://schemas.openxmlformats.org/spreadsheetml/2006/main">
  <c r="L42" i="10"/>
  <c r="K47"/>
  <c r="K46"/>
  <c r="L46" s="1"/>
  <c r="K45"/>
  <c r="K44"/>
  <c r="L44" s="1"/>
  <c r="K43"/>
  <c r="K41"/>
  <c r="K42"/>
  <c r="K40"/>
  <c r="L40" s="1"/>
  <c r="K73"/>
  <c r="K71"/>
  <c r="K72"/>
  <c r="K67"/>
  <c r="K70"/>
  <c r="K64"/>
  <c r="K69"/>
  <c r="K57"/>
  <c r="K63"/>
  <c r="K61"/>
  <c r="K60"/>
  <c r="K68"/>
  <c r="K62"/>
  <c r="K65"/>
  <c r="K58"/>
  <c r="K66"/>
  <c r="K54"/>
  <c r="K56"/>
  <c r="K51"/>
  <c r="K52"/>
  <c r="K59"/>
  <c r="K55"/>
  <c r="K53"/>
  <c r="K49"/>
  <c r="K50"/>
  <c r="K48"/>
  <c r="L48" s="1"/>
  <c r="I73"/>
  <c r="I74"/>
  <c r="I71"/>
  <c r="I72"/>
  <c r="I67"/>
  <c r="I70"/>
  <c r="I64"/>
  <c r="I69"/>
  <c r="I57"/>
  <c r="I63"/>
  <c r="I61"/>
  <c r="I60"/>
  <c r="I68"/>
  <c r="I62"/>
  <c r="I65"/>
  <c r="I58"/>
  <c r="I66"/>
  <c r="I54"/>
  <c r="I56"/>
  <c r="I51"/>
  <c r="I52"/>
  <c r="I59"/>
  <c r="I55"/>
  <c r="I53"/>
  <c r="I49"/>
  <c r="I50"/>
  <c r="I48"/>
  <c r="I47"/>
  <c r="L47" s="1"/>
  <c r="I46"/>
  <c r="I45"/>
  <c r="L45" s="1"/>
  <c r="I44"/>
  <c r="I43"/>
  <c r="L43" s="1"/>
  <c r="I42"/>
  <c r="I41"/>
  <c r="L41" s="1"/>
  <c r="I40"/>
  <c r="K39"/>
  <c r="K38"/>
  <c r="K37"/>
  <c r="K36"/>
  <c r="K35"/>
  <c r="K34"/>
  <c r="K33"/>
  <c r="I39"/>
  <c r="I38"/>
  <c r="I37"/>
  <c r="I36"/>
  <c r="I35"/>
  <c r="I34"/>
  <c r="I33"/>
  <c r="K32"/>
  <c r="K31"/>
  <c r="K30"/>
  <c r="K28"/>
  <c r="K27"/>
  <c r="I32"/>
  <c r="I31"/>
  <c r="I30"/>
  <c r="I29"/>
  <c r="I28"/>
  <c r="I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5"/>
  <c r="K4"/>
  <c r="I26"/>
  <c r="L26" s="1"/>
  <c r="I25"/>
  <c r="I24"/>
  <c r="L24" s="1"/>
  <c r="I23"/>
  <c r="I22"/>
  <c r="L22" s="1"/>
  <c r="I21"/>
  <c r="L21" s="1"/>
  <c r="I20"/>
  <c r="L20" s="1"/>
  <c r="I19"/>
  <c r="L19" s="1"/>
  <c r="I18"/>
  <c r="L18" s="1"/>
  <c r="I17"/>
  <c r="I16"/>
  <c r="L16" s="1"/>
  <c r="I15"/>
  <c r="L15" s="1"/>
  <c r="I14"/>
  <c r="L14" s="1"/>
  <c r="I13"/>
  <c r="L13" s="1"/>
  <c r="I12"/>
  <c r="L12" s="1"/>
  <c r="I11"/>
  <c r="L11" s="1"/>
  <c r="I10"/>
  <c r="L10" s="1"/>
  <c r="I9"/>
  <c r="I8"/>
  <c r="L8" s="1"/>
  <c r="I7"/>
  <c r="L7" s="1"/>
  <c r="I6"/>
  <c r="I5"/>
  <c r="I4"/>
  <c r="L23" l="1"/>
  <c r="L28"/>
  <c r="L9"/>
  <c r="L27"/>
  <c r="L34"/>
  <c r="L36"/>
  <c r="L38"/>
  <c r="L17"/>
  <c r="L49"/>
  <c r="L55"/>
  <c r="L52"/>
  <c r="L56"/>
  <c r="L66"/>
  <c r="L65"/>
  <c r="L68"/>
  <c r="L61"/>
  <c r="L57"/>
  <c r="L64"/>
  <c r="L67"/>
  <c r="L71"/>
  <c r="L25"/>
  <c r="L30"/>
  <c r="L32"/>
  <c r="L5"/>
  <c r="L4"/>
  <c r="L31"/>
  <c r="L33"/>
  <c r="L35"/>
  <c r="L37"/>
  <c r="L39"/>
  <c r="L50"/>
  <c r="L53"/>
  <c r="L59"/>
  <c r="L51"/>
  <c r="L54"/>
  <c r="L58"/>
  <c r="L62"/>
  <c r="L60"/>
  <c r="L63"/>
  <c r="L69"/>
  <c r="L70"/>
  <c r="L72"/>
  <c r="L73"/>
</calcChain>
</file>

<file path=xl/sharedStrings.xml><?xml version="1.0" encoding="utf-8"?>
<sst xmlns="http://schemas.openxmlformats.org/spreadsheetml/2006/main" count="473" uniqueCount="189">
  <si>
    <t>准考证</t>
  </si>
  <si>
    <t>单位代码</t>
  </si>
  <si>
    <t>单位名称</t>
  </si>
  <si>
    <t>岗位代码</t>
  </si>
  <si>
    <t>岗位名称</t>
  </si>
  <si>
    <t>招收人数</t>
  </si>
  <si>
    <t>姓名</t>
  </si>
  <si>
    <t>笔试成绩</t>
  </si>
  <si>
    <t>折后</t>
  </si>
  <si>
    <t>面试成绩</t>
  </si>
  <si>
    <t>总成绩</t>
  </si>
  <si>
    <t>排名</t>
  </si>
  <si>
    <t>800113581116304</t>
  </si>
  <si>
    <t>800</t>
  </si>
  <si>
    <t>顺昌县农业技术推广站</t>
  </si>
  <si>
    <t>11</t>
  </si>
  <si>
    <t>专业技术</t>
  </si>
  <si>
    <t>方清</t>
  </si>
  <si>
    <t>800113581133129</t>
  </si>
  <si>
    <t>张耀帮</t>
  </si>
  <si>
    <t>800113581102412</t>
  </si>
  <si>
    <t>官敏丹</t>
  </si>
  <si>
    <t>缺考</t>
  </si>
  <si>
    <t>803113581141015</t>
  </si>
  <si>
    <t>803</t>
  </si>
  <si>
    <t>顺昌县农村公路服务中心</t>
  </si>
  <si>
    <t>江家豪</t>
  </si>
  <si>
    <t>803113581133208</t>
  </si>
  <si>
    <t>黄志远</t>
  </si>
  <si>
    <t>803113581123914</t>
  </si>
  <si>
    <t>连文琦</t>
  </si>
  <si>
    <t>804113581101307</t>
  </si>
  <si>
    <t>804</t>
  </si>
  <si>
    <t>顺昌县人防事业中心</t>
  </si>
  <si>
    <t>谢龙</t>
  </si>
  <si>
    <t>804113581122329</t>
  </si>
  <si>
    <t>雷宇新</t>
  </si>
  <si>
    <t>804113581130311</t>
  </si>
  <si>
    <t>陈盛丰</t>
  </si>
  <si>
    <t>805113581115001</t>
  </si>
  <si>
    <t>805</t>
  </si>
  <si>
    <t>顺昌县质量计量检测所</t>
  </si>
  <si>
    <t>叶子贤</t>
  </si>
  <si>
    <t>805113581124021</t>
  </si>
  <si>
    <t>陈敏</t>
  </si>
  <si>
    <t>805113581111823</t>
  </si>
  <si>
    <t>王宜俊</t>
  </si>
  <si>
    <t>806113581121412</t>
  </si>
  <si>
    <t>806</t>
  </si>
  <si>
    <t>顺昌县社区服务中心</t>
  </si>
  <si>
    <t>周灵</t>
  </si>
  <si>
    <t>806113581133601</t>
  </si>
  <si>
    <t>徐兆印</t>
  </si>
  <si>
    <t>806113581141705</t>
  </si>
  <si>
    <t>黄家丹</t>
  </si>
  <si>
    <t>802113581142329</t>
  </si>
  <si>
    <t>802</t>
  </si>
  <si>
    <t>顺昌县土地收购储备中心</t>
  </si>
  <si>
    <t>王命鑫</t>
  </si>
  <si>
    <t>802113581132607</t>
  </si>
  <si>
    <t>李超</t>
  </si>
  <si>
    <t>802113581141427</t>
  </si>
  <si>
    <t>施雪颖</t>
  </si>
  <si>
    <t>809113581114613</t>
  </si>
  <si>
    <t>809</t>
  </si>
  <si>
    <t>顺昌县社会保险中心</t>
  </si>
  <si>
    <t>陈怡</t>
  </si>
  <si>
    <t>809113581144322</t>
  </si>
  <si>
    <t>章文青</t>
  </si>
  <si>
    <t>809113581133109</t>
  </si>
  <si>
    <t>林志鹏</t>
  </si>
  <si>
    <t>809113581121514</t>
  </si>
  <si>
    <t>杨慎</t>
  </si>
  <si>
    <t>809113581101812</t>
  </si>
  <si>
    <t>朱建英</t>
  </si>
  <si>
    <t>809213582201326</t>
  </si>
  <si>
    <t>21</t>
  </si>
  <si>
    <t>苏雅</t>
  </si>
  <si>
    <t>809213582204406</t>
  </si>
  <si>
    <t>谢欣</t>
  </si>
  <si>
    <t>809213582203005</t>
  </si>
  <si>
    <t>陈华艳</t>
  </si>
  <si>
    <t>弃权</t>
  </si>
  <si>
    <t>809223582200208</t>
  </si>
  <si>
    <t>22</t>
  </si>
  <si>
    <t>王静怡</t>
  </si>
  <si>
    <t>809223582201528</t>
  </si>
  <si>
    <t>余文燕</t>
  </si>
  <si>
    <t>809223582203814</t>
  </si>
  <si>
    <t>朱雨芸</t>
  </si>
  <si>
    <t>801113581143120</t>
  </si>
  <si>
    <t>801</t>
  </si>
  <si>
    <t>顺昌县宝山国家级风景名胜区管理委员会</t>
  </si>
  <si>
    <t>黄令</t>
  </si>
  <si>
    <t>801113581134718</t>
  </si>
  <si>
    <t>连丽敏</t>
  </si>
  <si>
    <t>808113581143629</t>
  </si>
  <si>
    <t>808</t>
  </si>
  <si>
    <t>顺昌县博物馆</t>
  </si>
  <si>
    <t>冯艳</t>
  </si>
  <si>
    <t>813113581113901</t>
  </si>
  <si>
    <t>813</t>
  </si>
  <si>
    <t>顺昌县医院</t>
  </si>
  <si>
    <t>薛乾鹏</t>
  </si>
  <si>
    <t>813113581142402</t>
  </si>
  <si>
    <t>温馨梓</t>
  </si>
  <si>
    <t>813113581113125</t>
  </si>
  <si>
    <t>王彬清</t>
  </si>
  <si>
    <t>813123581133417</t>
  </si>
  <si>
    <t>12</t>
  </si>
  <si>
    <t>刘芬</t>
  </si>
  <si>
    <t>813213582211004</t>
  </si>
  <si>
    <t>叶婉燕</t>
  </si>
  <si>
    <t>813213582210201</t>
  </si>
  <si>
    <t>林琳</t>
  </si>
  <si>
    <t>813213582210424</t>
  </si>
  <si>
    <t>丁丽梅</t>
  </si>
  <si>
    <t>813323586212211</t>
  </si>
  <si>
    <t>32</t>
  </si>
  <si>
    <t>詹瑶瑶</t>
  </si>
  <si>
    <t>813333586212010</t>
  </si>
  <si>
    <t>33</t>
  </si>
  <si>
    <t>陈忠银</t>
  </si>
  <si>
    <t>813333586211721</t>
  </si>
  <si>
    <t>林燕</t>
  </si>
  <si>
    <t>813333586211904</t>
  </si>
  <si>
    <t>方荣华</t>
  </si>
  <si>
    <t>813333586212029</t>
  </si>
  <si>
    <t>陈雨晴</t>
  </si>
  <si>
    <t>813423585223328</t>
  </si>
  <si>
    <t>42</t>
  </si>
  <si>
    <t>廖晓宇</t>
  </si>
  <si>
    <t>813423585223922</t>
  </si>
  <si>
    <t>黄文瑛</t>
  </si>
  <si>
    <t>813423585220905</t>
  </si>
  <si>
    <t>曹婷珉</t>
  </si>
  <si>
    <t>813423585220507</t>
  </si>
  <si>
    <t>江美龄</t>
  </si>
  <si>
    <t>813423585223317</t>
  </si>
  <si>
    <t>范燕婷</t>
  </si>
  <si>
    <t>813423585223228</t>
  </si>
  <si>
    <t>魏雪梅</t>
  </si>
  <si>
    <t>813423585222006</t>
  </si>
  <si>
    <t>翁文娟</t>
  </si>
  <si>
    <t>813423585221409</t>
  </si>
  <si>
    <t>罗闽雪</t>
  </si>
  <si>
    <t>813423585222513</t>
  </si>
  <si>
    <t>陈燕</t>
  </si>
  <si>
    <t>813423585223717</t>
  </si>
  <si>
    <t>吴玲芳</t>
  </si>
  <si>
    <t>813423585225920</t>
  </si>
  <si>
    <t>胡金霞</t>
  </si>
  <si>
    <t>813423585225730</t>
  </si>
  <si>
    <t>张丽芳</t>
  </si>
  <si>
    <t>813423585220630</t>
  </si>
  <si>
    <t>张明箐</t>
  </si>
  <si>
    <t>813423585222108</t>
  </si>
  <si>
    <t>雷丽琴</t>
  </si>
  <si>
    <t>813423585225201</t>
  </si>
  <si>
    <t>林雨枫</t>
  </si>
  <si>
    <t>813423585225921</t>
  </si>
  <si>
    <t>吕慧珍</t>
  </si>
  <si>
    <t>813423585225602</t>
  </si>
  <si>
    <t>郭灵薇</t>
  </si>
  <si>
    <t>813423585221104</t>
  </si>
  <si>
    <t>王希希</t>
  </si>
  <si>
    <t>813423585221508</t>
  </si>
  <si>
    <t>王璐</t>
  </si>
  <si>
    <t>813423585221029</t>
  </si>
  <si>
    <t>钟冰艳</t>
  </si>
  <si>
    <t>813423585223706</t>
  </si>
  <si>
    <t>张婷</t>
  </si>
  <si>
    <t>813423585220801</t>
  </si>
  <si>
    <t>苏俐</t>
  </si>
  <si>
    <t>813423585224821</t>
  </si>
  <si>
    <t>曹旭丹</t>
  </si>
  <si>
    <t>813423585221725</t>
  </si>
  <si>
    <t>邹旭玲</t>
  </si>
  <si>
    <t>813423585221318</t>
  </si>
  <si>
    <t>王怀蓉</t>
  </si>
  <si>
    <t>813423585225611</t>
  </si>
  <si>
    <t>吴萍</t>
  </si>
  <si>
    <t>813423585220104</t>
  </si>
  <si>
    <t>巫静雯</t>
  </si>
  <si>
    <t>缺考</t>
    <phoneticPr fontId="3" type="noConversion"/>
  </si>
  <si>
    <t>2021年顺昌县事业单位公开招聘7月24日总成绩及进入体检人员名单公示</t>
    <phoneticPr fontId="3" type="noConversion"/>
  </si>
  <si>
    <t>是否进入体检</t>
    <phoneticPr fontId="3" type="noConversion"/>
  </si>
  <si>
    <t>是</t>
    <phoneticPr fontId="3" type="noConversion"/>
  </si>
  <si>
    <t>说明：根据《中共南平市委组织部 南平市人力资源和社会保障局关于南平市2021年事业单位公开招聘工作人员公告》
（1）笔面试成绩各占比例
 笔试专业知识的岗位，按笔试成绩占60％、面试成绩占40％的比例计算；笔试《综合基础知识》的岗位，按笔试成绩占50％、面试成绩占50％的比例计算。
（2）面试成绩最低合格线
面试成绩最低合格线为60分。若进入面试人数少于或等于招聘人数时，报考者的面试成绩应达到70分以上，方可进入体检和考察。
（3）出现总成绩相同时的处理方法
同一岗位2名以上考生笔试面试总成绩相同时，名次按笔试成绩排列；若笔试、面试成绩也相同的，则报经同级公务员主管部门同意后加试一场测试，名次按加试的测试成绩排列。
（4）体检时间
具体时间安排将在顺昌县人民政府网站公布，并以短信形式通知到考生。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</si>
</sst>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等线"/>
      <charset val="134"/>
      <scheme val="minor"/>
    </font>
    <font>
      <sz val="1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0" borderId="0" xfId="0" applyFill="1"/>
    <xf numFmtId="0" fontId="0" fillId="2" borderId="0" xfId="0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tabSelected="1" workbookViewId="0">
      <selection sqref="A1:N1"/>
    </sheetView>
  </sheetViews>
  <sheetFormatPr defaultColWidth="9" defaultRowHeight="14.25"/>
  <cols>
    <col min="1" max="1" width="17.25" customWidth="1"/>
    <col min="3" max="3" width="36.375" customWidth="1"/>
    <col min="4" max="4" width="5.75" customWidth="1"/>
    <col min="5" max="5" width="9.625" customWidth="1"/>
    <col min="6" max="6" width="5.125" customWidth="1"/>
    <col min="8" max="8" width="5.25" customWidth="1"/>
    <col min="9" max="9" width="6" customWidth="1"/>
    <col min="10" max="10" width="5.625" customWidth="1"/>
    <col min="11" max="11" width="8.5" customWidth="1"/>
    <col min="12" max="12" width="7.25" customWidth="1"/>
    <col min="13" max="13" width="7" customWidth="1"/>
  </cols>
  <sheetData>
    <row r="1" spans="1:14" ht="20.25">
      <c r="A1" s="24" t="s">
        <v>185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53.75" customHeight="1">
      <c r="A2" s="25" t="s">
        <v>188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32.25" customHeight="1">
      <c r="A3" s="4" t="s">
        <v>0</v>
      </c>
      <c r="B3" s="16" t="s">
        <v>1</v>
      </c>
      <c r="C3" s="17" t="s">
        <v>2</v>
      </c>
      <c r="D3" s="16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8</v>
      </c>
      <c r="L3" s="17" t="s">
        <v>10</v>
      </c>
      <c r="M3" s="17" t="s">
        <v>11</v>
      </c>
      <c r="N3" s="18" t="s">
        <v>186</v>
      </c>
    </row>
    <row r="4" spans="1:14" s="1" customFormat="1" ht="14.25" customHeight="1">
      <c r="A4" s="6" t="s">
        <v>12</v>
      </c>
      <c r="B4" s="6" t="s">
        <v>13</v>
      </c>
      <c r="C4" s="7" t="s">
        <v>14</v>
      </c>
      <c r="D4" s="6" t="s">
        <v>15</v>
      </c>
      <c r="E4" s="7" t="s">
        <v>16</v>
      </c>
      <c r="F4" s="7">
        <v>1</v>
      </c>
      <c r="G4" s="7" t="s">
        <v>17</v>
      </c>
      <c r="H4" s="7">
        <v>55.4</v>
      </c>
      <c r="I4" s="7">
        <f>H4*0.5</f>
        <v>27.7</v>
      </c>
      <c r="J4" s="19">
        <v>77.5</v>
      </c>
      <c r="K4" s="19">
        <f>J4*0.5</f>
        <v>38.75</v>
      </c>
      <c r="L4" s="19">
        <f>I4+K4</f>
        <v>66.45</v>
      </c>
      <c r="M4" s="19">
        <v>1</v>
      </c>
      <c r="N4" s="20" t="s">
        <v>187</v>
      </c>
    </row>
    <row r="5" spans="1:14" s="1" customFormat="1">
      <c r="A5" s="6" t="s">
        <v>18</v>
      </c>
      <c r="B5" s="6" t="s">
        <v>13</v>
      </c>
      <c r="C5" s="7" t="s">
        <v>14</v>
      </c>
      <c r="D5" s="6" t="s">
        <v>15</v>
      </c>
      <c r="E5" s="7" t="s">
        <v>16</v>
      </c>
      <c r="F5" s="7">
        <v>1</v>
      </c>
      <c r="G5" s="7" t="s">
        <v>19</v>
      </c>
      <c r="H5" s="7">
        <v>48.3</v>
      </c>
      <c r="I5" s="7">
        <f t="shared" ref="I5:I26" si="0">H5*0.5</f>
        <v>24.15</v>
      </c>
      <c r="J5" s="19">
        <v>73.900000000000006</v>
      </c>
      <c r="K5" s="19">
        <f t="shared" ref="K5:K26" si="1">J5*0.5</f>
        <v>36.950000000000003</v>
      </c>
      <c r="L5" s="19">
        <f t="shared" ref="L5:L26" si="2">I5+K5</f>
        <v>61.1</v>
      </c>
      <c r="M5" s="19">
        <v>2</v>
      </c>
      <c r="N5" s="19"/>
    </row>
    <row r="6" spans="1:14" s="1" customFormat="1">
      <c r="A6" s="6" t="s">
        <v>20</v>
      </c>
      <c r="B6" s="6" t="s">
        <v>13</v>
      </c>
      <c r="C6" s="7" t="s">
        <v>14</v>
      </c>
      <c r="D6" s="6" t="s">
        <v>15</v>
      </c>
      <c r="E6" s="7" t="s">
        <v>16</v>
      </c>
      <c r="F6" s="7">
        <v>1</v>
      </c>
      <c r="G6" s="7" t="s">
        <v>21</v>
      </c>
      <c r="H6" s="7">
        <v>51.9</v>
      </c>
      <c r="I6" s="7">
        <f t="shared" si="0"/>
        <v>25.95</v>
      </c>
      <c r="J6" s="19" t="s">
        <v>22</v>
      </c>
      <c r="K6" s="19"/>
      <c r="L6" s="19"/>
      <c r="M6" s="19"/>
      <c r="N6" s="19"/>
    </row>
    <row r="7" spans="1:14" s="2" customFormat="1">
      <c r="A7" s="8" t="s">
        <v>23</v>
      </c>
      <c r="B7" s="8" t="s">
        <v>24</v>
      </c>
      <c r="C7" s="9" t="s">
        <v>25</v>
      </c>
      <c r="D7" s="8" t="s">
        <v>15</v>
      </c>
      <c r="E7" s="9" t="s">
        <v>16</v>
      </c>
      <c r="F7" s="9">
        <v>1</v>
      </c>
      <c r="G7" s="9" t="s">
        <v>26</v>
      </c>
      <c r="H7" s="9">
        <v>63</v>
      </c>
      <c r="I7" s="9">
        <f t="shared" si="0"/>
        <v>31.5</v>
      </c>
      <c r="J7" s="9">
        <v>76.900000000000006</v>
      </c>
      <c r="K7" s="9">
        <f t="shared" si="1"/>
        <v>38.450000000000003</v>
      </c>
      <c r="L7" s="5">
        <f t="shared" si="2"/>
        <v>69.95</v>
      </c>
      <c r="M7" s="9">
        <v>1</v>
      </c>
      <c r="N7" s="21" t="s">
        <v>187</v>
      </c>
    </row>
    <row r="8" spans="1:14" s="2" customFormat="1">
      <c r="A8" s="8" t="s">
        <v>27</v>
      </c>
      <c r="B8" s="8" t="s">
        <v>24</v>
      </c>
      <c r="C8" s="9" t="s">
        <v>25</v>
      </c>
      <c r="D8" s="8" t="s">
        <v>15</v>
      </c>
      <c r="E8" s="9" t="s">
        <v>16</v>
      </c>
      <c r="F8" s="9">
        <v>1</v>
      </c>
      <c r="G8" s="9" t="s">
        <v>28</v>
      </c>
      <c r="H8" s="9">
        <v>61</v>
      </c>
      <c r="I8" s="9">
        <f t="shared" si="0"/>
        <v>30.5</v>
      </c>
      <c r="J8" s="9">
        <v>75.900000000000006</v>
      </c>
      <c r="K8" s="9">
        <f t="shared" si="1"/>
        <v>37.950000000000003</v>
      </c>
      <c r="L8" s="5">
        <f t="shared" si="2"/>
        <v>68.45</v>
      </c>
      <c r="M8" s="9">
        <v>2</v>
      </c>
      <c r="N8" s="9"/>
    </row>
    <row r="9" spans="1:14" s="2" customFormat="1">
      <c r="A9" s="8" t="s">
        <v>29</v>
      </c>
      <c r="B9" s="8" t="s">
        <v>24</v>
      </c>
      <c r="C9" s="9" t="s">
        <v>25</v>
      </c>
      <c r="D9" s="8" t="s">
        <v>15</v>
      </c>
      <c r="E9" s="9" t="s">
        <v>16</v>
      </c>
      <c r="F9" s="9">
        <v>1</v>
      </c>
      <c r="G9" s="9" t="s">
        <v>30</v>
      </c>
      <c r="H9" s="9">
        <v>57.5</v>
      </c>
      <c r="I9" s="9">
        <f t="shared" si="0"/>
        <v>28.75</v>
      </c>
      <c r="J9" s="9">
        <v>77.3</v>
      </c>
      <c r="K9" s="9">
        <f t="shared" si="1"/>
        <v>38.65</v>
      </c>
      <c r="L9" s="5">
        <f t="shared" si="2"/>
        <v>67.400000000000006</v>
      </c>
      <c r="M9" s="9">
        <v>3</v>
      </c>
      <c r="N9" s="9"/>
    </row>
    <row r="10" spans="1:14" s="3" customFormat="1">
      <c r="A10" s="6" t="s">
        <v>31</v>
      </c>
      <c r="B10" s="6" t="s">
        <v>32</v>
      </c>
      <c r="C10" s="7" t="s">
        <v>33</v>
      </c>
      <c r="D10" s="6" t="s">
        <v>15</v>
      </c>
      <c r="E10" s="7" t="s">
        <v>16</v>
      </c>
      <c r="F10" s="7">
        <v>1</v>
      </c>
      <c r="G10" s="7" t="s">
        <v>34</v>
      </c>
      <c r="H10" s="7">
        <v>63.4</v>
      </c>
      <c r="I10" s="7">
        <f t="shared" si="0"/>
        <v>31.7</v>
      </c>
      <c r="J10" s="19">
        <v>78</v>
      </c>
      <c r="K10" s="19">
        <f t="shared" si="1"/>
        <v>39</v>
      </c>
      <c r="L10" s="19">
        <f t="shared" si="2"/>
        <v>70.7</v>
      </c>
      <c r="M10" s="19">
        <v>1</v>
      </c>
      <c r="N10" s="20" t="s">
        <v>187</v>
      </c>
    </row>
    <row r="11" spans="1:14" s="3" customFormat="1">
      <c r="A11" s="6" t="s">
        <v>35</v>
      </c>
      <c r="B11" s="6" t="s">
        <v>32</v>
      </c>
      <c r="C11" s="7" t="s">
        <v>33</v>
      </c>
      <c r="D11" s="6" t="s">
        <v>15</v>
      </c>
      <c r="E11" s="7" t="s">
        <v>16</v>
      </c>
      <c r="F11" s="7">
        <v>1</v>
      </c>
      <c r="G11" s="7" t="s">
        <v>36</v>
      </c>
      <c r="H11" s="7">
        <v>64.2</v>
      </c>
      <c r="I11" s="7">
        <f t="shared" si="0"/>
        <v>32.1</v>
      </c>
      <c r="J11" s="19">
        <v>75.900000000000006</v>
      </c>
      <c r="K11" s="19">
        <f t="shared" si="1"/>
        <v>37.950000000000003</v>
      </c>
      <c r="L11" s="19">
        <f t="shared" si="2"/>
        <v>70.050000000000011</v>
      </c>
      <c r="M11" s="19">
        <v>2</v>
      </c>
      <c r="N11" s="19"/>
    </row>
    <row r="12" spans="1:14" s="3" customFormat="1">
      <c r="A12" s="6" t="s">
        <v>37</v>
      </c>
      <c r="B12" s="6" t="s">
        <v>32</v>
      </c>
      <c r="C12" s="7" t="s">
        <v>33</v>
      </c>
      <c r="D12" s="6" t="s">
        <v>15</v>
      </c>
      <c r="E12" s="7" t="s">
        <v>16</v>
      </c>
      <c r="F12" s="7">
        <v>1</v>
      </c>
      <c r="G12" s="7" t="s">
        <v>38</v>
      </c>
      <c r="H12" s="7">
        <v>62.8</v>
      </c>
      <c r="I12" s="7">
        <f t="shared" si="0"/>
        <v>31.4</v>
      </c>
      <c r="J12" s="19">
        <v>76.599999999999994</v>
      </c>
      <c r="K12" s="19">
        <f t="shared" si="1"/>
        <v>38.299999999999997</v>
      </c>
      <c r="L12" s="19">
        <f t="shared" si="2"/>
        <v>69.699999999999989</v>
      </c>
      <c r="M12" s="19">
        <v>3</v>
      </c>
      <c r="N12" s="19"/>
    </row>
    <row r="13" spans="1:14" s="2" customFormat="1">
      <c r="A13" s="8" t="s">
        <v>39</v>
      </c>
      <c r="B13" s="8" t="s">
        <v>40</v>
      </c>
      <c r="C13" s="9" t="s">
        <v>41</v>
      </c>
      <c r="D13" s="8" t="s">
        <v>15</v>
      </c>
      <c r="E13" s="9" t="s">
        <v>16</v>
      </c>
      <c r="F13" s="9">
        <v>1</v>
      </c>
      <c r="G13" s="9" t="s">
        <v>42</v>
      </c>
      <c r="H13" s="9">
        <v>66</v>
      </c>
      <c r="I13" s="9">
        <f t="shared" si="0"/>
        <v>33</v>
      </c>
      <c r="J13" s="9">
        <v>79.900000000000006</v>
      </c>
      <c r="K13" s="9">
        <f t="shared" si="1"/>
        <v>39.950000000000003</v>
      </c>
      <c r="L13" s="5">
        <f t="shared" si="2"/>
        <v>72.95</v>
      </c>
      <c r="M13" s="9">
        <v>1</v>
      </c>
      <c r="N13" s="21" t="s">
        <v>187</v>
      </c>
    </row>
    <row r="14" spans="1:14" s="2" customFormat="1">
      <c r="A14" s="8" t="s">
        <v>43</v>
      </c>
      <c r="B14" s="8" t="s">
        <v>40</v>
      </c>
      <c r="C14" s="9" t="s">
        <v>41</v>
      </c>
      <c r="D14" s="8" t="s">
        <v>15</v>
      </c>
      <c r="E14" s="9" t="s">
        <v>16</v>
      </c>
      <c r="F14" s="9">
        <v>1</v>
      </c>
      <c r="G14" s="9" t="s">
        <v>44</v>
      </c>
      <c r="H14" s="9">
        <v>61.6</v>
      </c>
      <c r="I14" s="9">
        <f t="shared" si="0"/>
        <v>30.8</v>
      </c>
      <c r="J14" s="9">
        <v>79.599999999999994</v>
      </c>
      <c r="K14" s="9">
        <f t="shared" si="1"/>
        <v>39.799999999999997</v>
      </c>
      <c r="L14" s="5">
        <f t="shared" si="2"/>
        <v>70.599999999999994</v>
      </c>
      <c r="M14" s="9">
        <v>2</v>
      </c>
      <c r="N14" s="9"/>
    </row>
    <row r="15" spans="1:14" s="2" customFormat="1">
      <c r="A15" s="8" t="s">
        <v>45</v>
      </c>
      <c r="B15" s="8" t="s">
        <v>40</v>
      </c>
      <c r="C15" s="9" t="s">
        <v>41</v>
      </c>
      <c r="D15" s="8" t="s">
        <v>15</v>
      </c>
      <c r="E15" s="9" t="s">
        <v>16</v>
      </c>
      <c r="F15" s="9">
        <v>1</v>
      </c>
      <c r="G15" s="9" t="s">
        <v>46</v>
      </c>
      <c r="H15" s="9">
        <v>59.5</v>
      </c>
      <c r="I15" s="9">
        <f t="shared" si="0"/>
        <v>29.75</v>
      </c>
      <c r="J15" s="9">
        <v>73.599999999999994</v>
      </c>
      <c r="K15" s="9">
        <f t="shared" si="1"/>
        <v>36.799999999999997</v>
      </c>
      <c r="L15" s="5">
        <f t="shared" si="2"/>
        <v>66.55</v>
      </c>
      <c r="M15" s="9">
        <v>3</v>
      </c>
      <c r="N15" s="9"/>
    </row>
    <row r="16" spans="1:14" s="3" customFormat="1">
      <c r="A16" s="6" t="s">
        <v>47</v>
      </c>
      <c r="B16" s="6" t="s">
        <v>48</v>
      </c>
      <c r="C16" s="7" t="s">
        <v>49</v>
      </c>
      <c r="D16" s="6" t="s">
        <v>15</v>
      </c>
      <c r="E16" s="7" t="s">
        <v>16</v>
      </c>
      <c r="F16" s="7">
        <v>1</v>
      </c>
      <c r="G16" s="7" t="s">
        <v>50</v>
      </c>
      <c r="H16" s="7">
        <v>63.8</v>
      </c>
      <c r="I16" s="7">
        <f t="shared" si="0"/>
        <v>31.9</v>
      </c>
      <c r="J16" s="19">
        <v>82.3</v>
      </c>
      <c r="K16" s="19">
        <f t="shared" si="1"/>
        <v>41.15</v>
      </c>
      <c r="L16" s="19">
        <f t="shared" si="2"/>
        <v>73.05</v>
      </c>
      <c r="M16" s="19">
        <v>1</v>
      </c>
      <c r="N16" s="20" t="s">
        <v>187</v>
      </c>
    </row>
    <row r="17" spans="1:14" s="3" customFormat="1" ht="14.25" customHeight="1">
      <c r="A17" s="6" t="s">
        <v>51</v>
      </c>
      <c r="B17" s="6" t="s">
        <v>48</v>
      </c>
      <c r="C17" s="10" t="s">
        <v>49</v>
      </c>
      <c r="D17" s="6" t="s">
        <v>15</v>
      </c>
      <c r="E17" s="7" t="s">
        <v>16</v>
      </c>
      <c r="F17" s="7">
        <v>1</v>
      </c>
      <c r="G17" s="7" t="s">
        <v>52</v>
      </c>
      <c r="H17" s="7">
        <v>64.7</v>
      </c>
      <c r="I17" s="7">
        <f t="shared" si="0"/>
        <v>32.35</v>
      </c>
      <c r="J17" s="19">
        <v>77.2</v>
      </c>
      <c r="K17" s="19">
        <f t="shared" si="1"/>
        <v>38.6</v>
      </c>
      <c r="L17" s="19">
        <f t="shared" si="2"/>
        <v>70.95</v>
      </c>
      <c r="M17" s="19">
        <v>2</v>
      </c>
      <c r="N17" s="19"/>
    </row>
    <row r="18" spans="1:14" s="3" customFormat="1">
      <c r="A18" s="6" t="s">
        <v>53</v>
      </c>
      <c r="B18" s="6" t="s">
        <v>48</v>
      </c>
      <c r="C18" s="7" t="s">
        <v>49</v>
      </c>
      <c r="D18" s="6" t="s">
        <v>15</v>
      </c>
      <c r="E18" s="7" t="s">
        <v>16</v>
      </c>
      <c r="F18" s="7">
        <v>1</v>
      </c>
      <c r="G18" s="7" t="s">
        <v>54</v>
      </c>
      <c r="H18" s="7">
        <v>61.3</v>
      </c>
      <c r="I18" s="7">
        <f t="shared" si="0"/>
        <v>30.65</v>
      </c>
      <c r="J18" s="19">
        <v>79.8</v>
      </c>
      <c r="K18" s="19">
        <f t="shared" si="1"/>
        <v>39.9</v>
      </c>
      <c r="L18" s="19">
        <f t="shared" si="2"/>
        <v>70.55</v>
      </c>
      <c r="M18" s="19">
        <v>3</v>
      </c>
      <c r="N18" s="19"/>
    </row>
    <row r="19" spans="1:14">
      <c r="A19" s="8" t="s">
        <v>55</v>
      </c>
      <c r="B19" s="8" t="s">
        <v>56</v>
      </c>
      <c r="C19" s="9" t="s">
        <v>57</v>
      </c>
      <c r="D19" s="8" t="s">
        <v>15</v>
      </c>
      <c r="E19" s="9" t="s">
        <v>16</v>
      </c>
      <c r="F19" s="9">
        <v>1</v>
      </c>
      <c r="G19" s="9" t="s">
        <v>58</v>
      </c>
      <c r="H19" s="9">
        <v>64.900000000000006</v>
      </c>
      <c r="I19" s="9">
        <f t="shared" si="0"/>
        <v>32.450000000000003</v>
      </c>
      <c r="J19" s="9">
        <v>82.6</v>
      </c>
      <c r="K19" s="5">
        <f t="shared" si="1"/>
        <v>41.3</v>
      </c>
      <c r="L19" s="5">
        <f t="shared" si="2"/>
        <v>73.75</v>
      </c>
      <c r="M19" s="5">
        <v>1</v>
      </c>
      <c r="N19" s="22" t="s">
        <v>187</v>
      </c>
    </row>
    <row r="20" spans="1:14">
      <c r="A20" s="8" t="s">
        <v>59</v>
      </c>
      <c r="B20" s="8" t="s">
        <v>56</v>
      </c>
      <c r="C20" s="9" t="s">
        <v>57</v>
      </c>
      <c r="D20" s="8" t="s">
        <v>15</v>
      </c>
      <c r="E20" s="9" t="s">
        <v>16</v>
      </c>
      <c r="F20" s="9">
        <v>1</v>
      </c>
      <c r="G20" s="9" t="s">
        <v>60</v>
      </c>
      <c r="H20" s="9">
        <v>64.900000000000006</v>
      </c>
      <c r="I20" s="9">
        <f t="shared" si="0"/>
        <v>32.450000000000003</v>
      </c>
      <c r="J20" s="9">
        <v>80.900000000000006</v>
      </c>
      <c r="K20" s="5">
        <f t="shared" si="1"/>
        <v>40.450000000000003</v>
      </c>
      <c r="L20" s="5">
        <f t="shared" si="2"/>
        <v>72.900000000000006</v>
      </c>
      <c r="M20" s="5">
        <v>2</v>
      </c>
      <c r="N20" s="5"/>
    </row>
    <row r="21" spans="1:14">
      <c r="A21" s="8" t="s">
        <v>61</v>
      </c>
      <c r="B21" s="8" t="s">
        <v>56</v>
      </c>
      <c r="C21" s="9" t="s">
        <v>57</v>
      </c>
      <c r="D21" s="8" t="s">
        <v>15</v>
      </c>
      <c r="E21" s="9" t="s">
        <v>16</v>
      </c>
      <c r="F21" s="9">
        <v>1</v>
      </c>
      <c r="G21" s="9" t="s">
        <v>62</v>
      </c>
      <c r="H21" s="9">
        <v>65.3</v>
      </c>
      <c r="I21" s="9">
        <f t="shared" si="0"/>
        <v>32.65</v>
      </c>
      <c r="J21" s="9">
        <v>79</v>
      </c>
      <c r="K21" s="5">
        <f t="shared" si="1"/>
        <v>39.5</v>
      </c>
      <c r="L21" s="5">
        <f t="shared" si="2"/>
        <v>72.150000000000006</v>
      </c>
      <c r="M21" s="5">
        <v>3</v>
      </c>
      <c r="N21" s="5"/>
    </row>
    <row r="22" spans="1:14" s="3" customFormat="1">
      <c r="A22" s="6" t="s">
        <v>63</v>
      </c>
      <c r="B22" s="6" t="s">
        <v>64</v>
      </c>
      <c r="C22" s="7" t="s">
        <v>65</v>
      </c>
      <c r="D22" s="6" t="s">
        <v>15</v>
      </c>
      <c r="E22" s="7" t="s">
        <v>16</v>
      </c>
      <c r="F22" s="7">
        <v>2</v>
      </c>
      <c r="G22" s="7" t="s">
        <v>66</v>
      </c>
      <c r="H22" s="7">
        <v>70.599999999999994</v>
      </c>
      <c r="I22" s="7">
        <f t="shared" si="0"/>
        <v>35.299999999999997</v>
      </c>
      <c r="J22" s="7">
        <v>84.8</v>
      </c>
      <c r="K22" s="19">
        <f t="shared" si="1"/>
        <v>42.4</v>
      </c>
      <c r="L22" s="19">
        <f t="shared" si="2"/>
        <v>77.699999999999989</v>
      </c>
      <c r="M22" s="19">
        <v>1</v>
      </c>
      <c r="N22" s="20" t="s">
        <v>187</v>
      </c>
    </row>
    <row r="23" spans="1:14" s="3" customFormat="1" ht="14.25" customHeight="1">
      <c r="A23" s="6" t="s">
        <v>67</v>
      </c>
      <c r="B23" s="6" t="s">
        <v>64</v>
      </c>
      <c r="C23" s="7" t="s">
        <v>65</v>
      </c>
      <c r="D23" s="6" t="s">
        <v>15</v>
      </c>
      <c r="E23" s="7" t="s">
        <v>16</v>
      </c>
      <c r="F23" s="7">
        <v>2</v>
      </c>
      <c r="G23" s="7" t="s">
        <v>68</v>
      </c>
      <c r="H23" s="7">
        <v>72.900000000000006</v>
      </c>
      <c r="I23" s="7">
        <f t="shared" si="0"/>
        <v>36.450000000000003</v>
      </c>
      <c r="J23" s="7">
        <v>81.2</v>
      </c>
      <c r="K23" s="19">
        <f t="shared" si="1"/>
        <v>40.6</v>
      </c>
      <c r="L23" s="19">
        <f t="shared" si="2"/>
        <v>77.050000000000011</v>
      </c>
      <c r="M23" s="19">
        <v>2</v>
      </c>
      <c r="N23" s="20" t="s">
        <v>187</v>
      </c>
    </row>
    <row r="24" spans="1:14" s="3" customFormat="1">
      <c r="A24" s="6" t="s">
        <v>69</v>
      </c>
      <c r="B24" s="6" t="s">
        <v>64</v>
      </c>
      <c r="C24" s="7" t="s">
        <v>65</v>
      </c>
      <c r="D24" s="6" t="s">
        <v>15</v>
      </c>
      <c r="E24" s="7" t="s">
        <v>16</v>
      </c>
      <c r="F24" s="7">
        <v>2</v>
      </c>
      <c r="G24" s="7" t="s">
        <v>70</v>
      </c>
      <c r="H24" s="7">
        <v>64</v>
      </c>
      <c r="I24" s="7">
        <f t="shared" si="0"/>
        <v>32</v>
      </c>
      <c r="J24" s="7">
        <v>80</v>
      </c>
      <c r="K24" s="19">
        <f t="shared" si="1"/>
        <v>40</v>
      </c>
      <c r="L24" s="19">
        <f t="shared" si="2"/>
        <v>72</v>
      </c>
      <c r="M24" s="19">
        <v>3</v>
      </c>
      <c r="N24" s="19"/>
    </row>
    <row r="25" spans="1:14" s="3" customFormat="1">
      <c r="A25" s="6" t="s">
        <v>71</v>
      </c>
      <c r="B25" s="6" t="s">
        <v>64</v>
      </c>
      <c r="C25" s="7" t="s">
        <v>65</v>
      </c>
      <c r="D25" s="6" t="s">
        <v>15</v>
      </c>
      <c r="E25" s="7" t="s">
        <v>16</v>
      </c>
      <c r="F25" s="7">
        <v>2</v>
      </c>
      <c r="G25" s="7" t="s">
        <v>72</v>
      </c>
      <c r="H25" s="7">
        <v>64.5</v>
      </c>
      <c r="I25" s="7">
        <f t="shared" si="0"/>
        <v>32.25</v>
      </c>
      <c r="J25" s="7">
        <v>78.8</v>
      </c>
      <c r="K25" s="19">
        <f t="shared" si="1"/>
        <v>39.4</v>
      </c>
      <c r="L25" s="19">
        <f t="shared" si="2"/>
        <v>71.650000000000006</v>
      </c>
      <c r="M25" s="19">
        <v>4</v>
      </c>
      <c r="N25" s="19"/>
    </row>
    <row r="26" spans="1:14" s="3" customFormat="1">
      <c r="A26" s="6" t="s">
        <v>73</v>
      </c>
      <c r="B26" s="6" t="s">
        <v>64</v>
      </c>
      <c r="C26" s="7" t="s">
        <v>65</v>
      </c>
      <c r="D26" s="6" t="s">
        <v>15</v>
      </c>
      <c r="E26" s="7" t="s">
        <v>16</v>
      </c>
      <c r="F26" s="7">
        <v>2</v>
      </c>
      <c r="G26" s="7" t="s">
        <v>74</v>
      </c>
      <c r="H26" s="7">
        <v>64.2</v>
      </c>
      <c r="I26" s="7">
        <f t="shared" si="0"/>
        <v>32.1</v>
      </c>
      <c r="J26" s="7">
        <v>78.900000000000006</v>
      </c>
      <c r="K26" s="19">
        <f t="shared" si="1"/>
        <v>39.450000000000003</v>
      </c>
      <c r="L26" s="19">
        <f t="shared" si="2"/>
        <v>71.550000000000011</v>
      </c>
      <c r="M26" s="19">
        <v>5</v>
      </c>
      <c r="N26" s="19"/>
    </row>
    <row r="27" spans="1:14" s="2" customFormat="1">
      <c r="A27" s="8" t="s">
        <v>75</v>
      </c>
      <c r="B27" s="8" t="s">
        <v>64</v>
      </c>
      <c r="C27" s="9" t="s">
        <v>65</v>
      </c>
      <c r="D27" s="8" t="s">
        <v>76</v>
      </c>
      <c r="E27" s="9" t="s">
        <v>16</v>
      </c>
      <c r="F27" s="9">
        <v>1</v>
      </c>
      <c r="G27" s="9" t="s">
        <v>77</v>
      </c>
      <c r="H27" s="9">
        <v>73</v>
      </c>
      <c r="I27" s="9">
        <f>H27*0.6</f>
        <v>43.8</v>
      </c>
      <c r="J27" s="9">
        <v>77.86</v>
      </c>
      <c r="K27" s="9">
        <f>J27*0.4</f>
        <v>31.144000000000002</v>
      </c>
      <c r="L27" s="9">
        <f>I27+K27</f>
        <v>74.944000000000003</v>
      </c>
      <c r="M27" s="9">
        <v>1</v>
      </c>
      <c r="N27" s="21" t="s">
        <v>187</v>
      </c>
    </row>
    <row r="28" spans="1:14" s="2" customFormat="1">
      <c r="A28" s="8" t="s">
        <v>78</v>
      </c>
      <c r="B28" s="8" t="s">
        <v>64</v>
      </c>
      <c r="C28" s="9" t="s">
        <v>65</v>
      </c>
      <c r="D28" s="8" t="s">
        <v>76</v>
      </c>
      <c r="E28" s="9" t="s">
        <v>16</v>
      </c>
      <c r="F28" s="9">
        <v>1</v>
      </c>
      <c r="G28" s="9" t="s">
        <v>79</v>
      </c>
      <c r="H28" s="9">
        <v>66</v>
      </c>
      <c r="I28" s="9">
        <f t="shared" ref="I28:I32" si="3">H28*0.6</f>
        <v>39.6</v>
      </c>
      <c r="J28" s="9">
        <v>76.2</v>
      </c>
      <c r="K28" s="9">
        <f t="shared" ref="K28:K32" si="4">J28*0.4</f>
        <v>30.480000000000004</v>
      </c>
      <c r="L28" s="9">
        <f t="shared" ref="L28:L48" si="5">I28+K28</f>
        <v>70.080000000000013</v>
      </c>
      <c r="M28" s="9">
        <v>2</v>
      </c>
      <c r="N28" s="9"/>
    </row>
    <row r="29" spans="1:14" s="2" customFormat="1">
      <c r="A29" s="8" t="s">
        <v>80</v>
      </c>
      <c r="B29" s="8" t="s">
        <v>64</v>
      </c>
      <c r="C29" s="9" t="s">
        <v>65</v>
      </c>
      <c r="D29" s="8" t="s">
        <v>76</v>
      </c>
      <c r="E29" s="9" t="s">
        <v>16</v>
      </c>
      <c r="F29" s="9">
        <v>1</v>
      </c>
      <c r="G29" s="9" t="s">
        <v>81</v>
      </c>
      <c r="H29" s="9">
        <v>66.5</v>
      </c>
      <c r="I29" s="9">
        <f t="shared" si="3"/>
        <v>39.9</v>
      </c>
      <c r="J29" s="9" t="s">
        <v>82</v>
      </c>
      <c r="K29" s="9"/>
      <c r="L29" s="9"/>
      <c r="M29" s="9"/>
      <c r="N29" s="9"/>
    </row>
    <row r="30" spans="1:14" s="3" customFormat="1">
      <c r="A30" s="6" t="s">
        <v>83</v>
      </c>
      <c r="B30" s="6" t="s">
        <v>64</v>
      </c>
      <c r="C30" s="7" t="s">
        <v>65</v>
      </c>
      <c r="D30" s="6" t="s">
        <v>84</v>
      </c>
      <c r="E30" s="7" t="s">
        <v>16</v>
      </c>
      <c r="F30" s="7">
        <v>1</v>
      </c>
      <c r="G30" s="7" t="s">
        <v>85</v>
      </c>
      <c r="H30" s="7">
        <v>70.5</v>
      </c>
      <c r="I30" s="7">
        <f t="shared" si="3"/>
        <v>42.3</v>
      </c>
      <c r="J30" s="19">
        <v>81.900000000000006</v>
      </c>
      <c r="K30" s="19">
        <f t="shared" si="4"/>
        <v>32.760000000000005</v>
      </c>
      <c r="L30" s="19">
        <f t="shared" si="5"/>
        <v>75.06</v>
      </c>
      <c r="M30" s="19">
        <v>1</v>
      </c>
      <c r="N30" s="20" t="s">
        <v>187</v>
      </c>
    </row>
    <row r="31" spans="1:14" s="3" customFormat="1">
      <c r="A31" s="6" t="s">
        <v>86</v>
      </c>
      <c r="B31" s="6" t="s">
        <v>64</v>
      </c>
      <c r="C31" s="7" t="s">
        <v>65</v>
      </c>
      <c r="D31" s="6" t="s">
        <v>84</v>
      </c>
      <c r="E31" s="7" t="s">
        <v>16</v>
      </c>
      <c r="F31" s="7">
        <v>1</v>
      </c>
      <c r="G31" s="7" t="s">
        <v>87</v>
      </c>
      <c r="H31" s="7">
        <v>71.5</v>
      </c>
      <c r="I31" s="7">
        <f t="shared" si="3"/>
        <v>42.9</v>
      </c>
      <c r="J31" s="19">
        <v>78.3</v>
      </c>
      <c r="K31" s="19">
        <f t="shared" si="4"/>
        <v>31.32</v>
      </c>
      <c r="L31" s="19">
        <f t="shared" si="5"/>
        <v>74.22</v>
      </c>
      <c r="M31" s="19">
        <v>2</v>
      </c>
      <c r="N31" s="19"/>
    </row>
    <row r="32" spans="1:14" s="3" customFormat="1">
      <c r="A32" s="6" t="s">
        <v>88</v>
      </c>
      <c r="B32" s="6" t="s">
        <v>64</v>
      </c>
      <c r="C32" s="7" t="s">
        <v>65</v>
      </c>
      <c r="D32" s="6" t="s">
        <v>84</v>
      </c>
      <c r="E32" s="7" t="s">
        <v>16</v>
      </c>
      <c r="F32" s="7">
        <v>1</v>
      </c>
      <c r="G32" s="7" t="s">
        <v>89</v>
      </c>
      <c r="H32" s="7">
        <v>71</v>
      </c>
      <c r="I32" s="7">
        <f t="shared" si="3"/>
        <v>42.6</v>
      </c>
      <c r="J32" s="19">
        <v>77.900000000000006</v>
      </c>
      <c r="K32" s="19">
        <f t="shared" si="4"/>
        <v>31.160000000000004</v>
      </c>
      <c r="L32" s="19">
        <f t="shared" si="5"/>
        <v>73.760000000000005</v>
      </c>
      <c r="M32" s="19">
        <v>3</v>
      </c>
      <c r="N32" s="19"/>
    </row>
    <row r="33" spans="1:14" ht="14.25" customHeight="1">
      <c r="A33" s="8" t="s">
        <v>90</v>
      </c>
      <c r="B33" s="8" t="s">
        <v>91</v>
      </c>
      <c r="C33" s="9" t="s">
        <v>92</v>
      </c>
      <c r="D33" s="8" t="s">
        <v>15</v>
      </c>
      <c r="E33" s="9" t="s">
        <v>16</v>
      </c>
      <c r="F33" s="9">
        <v>1</v>
      </c>
      <c r="G33" s="9" t="s">
        <v>93</v>
      </c>
      <c r="H33" s="9">
        <v>54</v>
      </c>
      <c r="I33" s="9">
        <f t="shared" ref="I33:I39" si="6">H33*0.5</f>
        <v>27</v>
      </c>
      <c r="J33" s="5">
        <v>79.8</v>
      </c>
      <c r="K33" s="5">
        <f t="shared" ref="K33:K39" si="7">J33*0.5</f>
        <v>39.9</v>
      </c>
      <c r="L33" s="5">
        <f t="shared" si="5"/>
        <v>66.900000000000006</v>
      </c>
      <c r="M33" s="5">
        <v>1</v>
      </c>
      <c r="N33" s="22" t="s">
        <v>187</v>
      </c>
    </row>
    <row r="34" spans="1:14">
      <c r="A34" s="8" t="s">
        <v>94</v>
      </c>
      <c r="B34" s="8" t="s">
        <v>91</v>
      </c>
      <c r="C34" s="9" t="s">
        <v>92</v>
      </c>
      <c r="D34" s="8" t="s">
        <v>15</v>
      </c>
      <c r="E34" s="9" t="s">
        <v>16</v>
      </c>
      <c r="F34" s="9">
        <v>1</v>
      </c>
      <c r="G34" s="9" t="s">
        <v>95</v>
      </c>
      <c r="H34" s="9">
        <v>52.2</v>
      </c>
      <c r="I34" s="9">
        <f t="shared" si="6"/>
        <v>26.1</v>
      </c>
      <c r="J34" s="5">
        <v>77.400000000000006</v>
      </c>
      <c r="K34" s="5">
        <f t="shared" si="7"/>
        <v>38.700000000000003</v>
      </c>
      <c r="L34" s="5">
        <f t="shared" si="5"/>
        <v>64.800000000000011</v>
      </c>
      <c r="M34" s="5">
        <v>2</v>
      </c>
      <c r="N34" s="5"/>
    </row>
    <row r="35" spans="1:14" s="3" customFormat="1">
      <c r="A35" s="6" t="s">
        <v>96</v>
      </c>
      <c r="B35" s="6" t="s">
        <v>97</v>
      </c>
      <c r="C35" s="7" t="s">
        <v>98</v>
      </c>
      <c r="D35" s="6" t="s">
        <v>15</v>
      </c>
      <c r="E35" s="7" t="s">
        <v>16</v>
      </c>
      <c r="F35" s="7">
        <v>1</v>
      </c>
      <c r="G35" s="7" t="s">
        <v>99</v>
      </c>
      <c r="H35" s="7">
        <v>52</v>
      </c>
      <c r="I35" s="7">
        <f t="shared" si="6"/>
        <v>26</v>
      </c>
      <c r="J35" s="19">
        <v>75.3</v>
      </c>
      <c r="K35" s="19">
        <f t="shared" si="7"/>
        <v>37.65</v>
      </c>
      <c r="L35" s="19">
        <f t="shared" si="5"/>
        <v>63.65</v>
      </c>
      <c r="M35" s="19">
        <v>1</v>
      </c>
      <c r="N35" s="20" t="s">
        <v>187</v>
      </c>
    </row>
    <row r="36" spans="1:14" s="2" customFormat="1">
      <c r="A36" s="8" t="s">
        <v>100</v>
      </c>
      <c r="B36" s="8" t="s">
        <v>101</v>
      </c>
      <c r="C36" s="9" t="s">
        <v>102</v>
      </c>
      <c r="D36" s="8" t="s">
        <v>15</v>
      </c>
      <c r="E36" s="9" t="s">
        <v>16</v>
      </c>
      <c r="F36" s="9">
        <v>1</v>
      </c>
      <c r="G36" s="9" t="s">
        <v>103</v>
      </c>
      <c r="H36" s="9">
        <v>64.599999999999994</v>
      </c>
      <c r="I36" s="9">
        <f t="shared" si="6"/>
        <v>32.299999999999997</v>
      </c>
      <c r="J36" s="9">
        <v>82.4</v>
      </c>
      <c r="K36" s="9">
        <f t="shared" si="7"/>
        <v>41.2</v>
      </c>
      <c r="L36" s="9">
        <f t="shared" si="5"/>
        <v>73.5</v>
      </c>
      <c r="M36" s="9">
        <v>1</v>
      </c>
      <c r="N36" s="21" t="s">
        <v>187</v>
      </c>
    </row>
    <row r="37" spans="1:14" s="2" customFormat="1">
      <c r="A37" s="8" t="s">
        <v>104</v>
      </c>
      <c r="B37" s="8" t="s">
        <v>101</v>
      </c>
      <c r="C37" s="9" t="s">
        <v>102</v>
      </c>
      <c r="D37" s="8" t="s">
        <v>15</v>
      </c>
      <c r="E37" s="9" t="s">
        <v>16</v>
      </c>
      <c r="F37" s="9">
        <v>1</v>
      </c>
      <c r="G37" s="9" t="s">
        <v>105</v>
      </c>
      <c r="H37" s="9">
        <v>61.4</v>
      </c>
      <c r="I37" s="9">
        <f t="shared" si="6"/>
        <v>30.7</v>
      </c>
      <c r="J37" s="9">
        <v>80.900000000000006</v>
      </c>
      <c r="K37" s="9">
        <f t="shared" si="7"/>
        <v>40.450000000000003</v>
      </c>
      <c r="L37" s="9">
        <f t="shared" si="5"/>
        <v>71.150000000000006</v>
      </c>
      <c r="M37" s="9">
        <v>2</v>
      </c>
      <c r="N37" s="9"/>
    </row>
    <row r="38" spans="1:14" s="2" customFormat="1">
      <c r="A38" s="8" t="s">
        <v>106</v>
      </c>
      <c r="B38" s="8" t="s">
        <v>101</v>
      </c>
      <c r="C38" s="9" t="s">
        <v>102</v>
      </c>
      <c r="D38" s="8" t="s">
        <v>15</v>
      </c>
      <c r="E38" s="9" t="s">
        <v>16</v>
      </c>
      <c r="F38" s="9">
        <v>1</v>
      </c>
      <c r="G38" s="9" t="s">
        <v>107</v>
      </c>
      <c r="H38" s="9">
        <v>61.1</v>
      </c>
      <c r="I38" s="9">
        <f t="shared" si="6"/>
        <v>30.55</v>
      </c>
      <c r="J38" s="9">
        <v>80.099999999999994</v>
      </c>
      <c r="K38" s="9">
        <f t="shared" si="7"/>
        <v>40.049999999999997</v>
      </c>
      <c r="L38" s="9">
        <f t="shared" si="5"/>
        <v>70.599999999999994</v>
      </c>
      <c r="M38" s="9">
        <v>3</v>
      </c>
      <c r="N38" s="9"/>
    </row>
    <row r="39" spans="1:14" s="3" customFormat="1">
      <c r="A39" s="6" t="s">
        <v>108</v>
      </c>
      <c r="B39" s="6" t="s">
        <v>101</v>
      </c>
      <c r="C39" s="7" t="s">
        <v>102</v>
      </c>
      <c r="D39" s="6" t="s">
        <v>109</v>
      </c>
      <c r="E39" s="7" t="s">
        <v>16</v>
      </c>
      <c r="F39" s="7">
        <v>1</v>
      </c>
      <c r="G39" s="7" t="s">
        <v>110</v>
      </c>
      <c r="H39" s="7">
        <v>57.6</v>
      </c>
      <c r="I39" s="7">
        <f t="shared" si="6"/>
        <v>28.8</v>
      </c>
      <c r="J39" s="19">
        <v>76.5</v>
      </c>
      <c r="K39" s="19">
        <f t="shared" si="7"/>
        <v>38.25</v>
      </c>
      <c r="L39" s="19">
        <f t="shared" si="5"/>
        <v>67.05</v>
      </c>
      <c r="M39" s="19">
        <v>1</v>
      </c>
      <c r="N39" s="20" t="s">
        <v>187</v>
      </c>
    </row>
    <row r="40" spans="1:14" s="2" customFormat="1">
      <c r="A40" s="8" t="s">
        <v>111</v>
      </c>
      <c r="B40" s="8" t="s">
        <v>101</v>
      </c>
      <c r="C40" s="9" t="s">
        <v>102</v>
      </c>
      <c r="D40" s="8" t="s">
        <v>76</v>
      </c>
      <c r="E40" s="9" t="s">
        <v>16</v>
      </c>
      <c r="F40" s="9">
        <v>1</v>
      </c>
      <c r="G40" s="9" t="s">
        <v>112</v>
      </c>
      <c r="H40" s="9">
        <v>77.5</v>
      </c>
      <c r="I40" s="9">
        <f t="shared" ref="I40:I74" si="8">H40*0.6</f>
        <v>46.5</v>
      </c>
      <c r="J40" s="9">
        <v>80.8</v>
      </c>
      <c r="K40" s="9">
        <f>J40*0.4</f>
        <v>32.32</v>
      </c>
      <c r="L40" s="9">
        <f t="shared" si="5"/>
        <v>78.819999999999993</v>
      </c>
      <c r="M40" s="9">
        <v>1</v>
      </c>
      <c r="N40" s="21" t="s">
        <v>187</v>
      </c>
    </row>
    <row r="41" spans="1:14" s="2" customFormat="1">
      <c r="A41" s="8" t="s">
        <v>113</v>
      </c>
      <c r="B41" s="8" t="s">
        <v>101</v>
      </c>
      <c r="C41" s="9" t="s">
        <v>102</v>
      </c>
      <c r="D41" s="8" t="s">
        <v>76</v>
      </c>
      <c r="E41" s="9" t="s">
        <v>16</v>
      </c>
      <c r="F41" s="9">
        <v>1</v>
      </c>
      <c r="G41" s="9" t="s">
        <v>114</v>
      </c>
      <c r="H41" s="9">
        <v>72</v>
      </c>
      <c r="I41" s="9">
        <f t="shared" si="8"/>
        <v>43.199999999999996</v>
      </c>
      <c r="J41" s="9">
        <v>82.1</v>
      </c>
      <c r="K41" s="9">
        <f t="shared" ref="K41:K47" si="9">J41*0.4</f>
        <v>32.839999999999996</v>
      </c>
      <c r="L41" s="9">
        <f t="shared" si="5"/>
        <v>76.039999999999992</v>
      </c>
      <c r="M41" s="9">
        <v>2</v>
      </c>
      <c r="N41" s="9"/>
    </row>
    <row r="42" spans="1:14" s="2" customFormat="1">
      <c r="A42" s="8" t="s">
        <v>115</v>
      </c>
      <c r="B42" s="8" t="s">
        <v>101</v>
      </c>
      <c r="C42" s="9" t="s">
        <v>102</v>
      </c>
      <c r="D42" s="8" t="s">
        <v>76</v>
      </c>
      <c r="E42" s="9" t="s">
        <v>16</v>
      </c>
      <c r="F42" s="9">
        <v>1</v>
      </c>
      <c r="G42" s="9" t="s">
        <v>116</v>
      </c>
      <c r="H42" s="9">
        <v>70.5</v>
      </c>
      <c r="I42" s="9">
        <f t="shared" si="8"/>
        <v>42.3</v>
      </c>
      <c r="J42" s="9">
        <v>73.900000000000006</v>
      </c>
      <c r="K42" s="9">
        <f t="shared" si="9"/>
        <v>29.560000000000002</v>
      </c>
      <c r="L42" s="9">
        <f t="shared" si="5"/>
        <v>71.86</v>
      </c>
      <c r="M42" s="9">
        <v>3</v>
      </c>
      <c r="N42" s="9"/>
    </row>
    <row r="43" spans="1:14" s="3" customFormat="1">
      <c r="A43" s="6" t="s">
        <v>117</v>
      </c>
      <c r="B43" s="6" t="s">
        <v>101</v>
      </c>
      <c r="C43" s="7" t="s">
        <v>102</v>
      </c>
      <c r="D43" s="6" t="s">
        <v>118</v>
      </c>
      <c r="E43" s="7" t="s">
        <v>16</v>
      </c>
      <c r="F43" s="11">
        <v>1</v>
      </c>
      <c r="G43" s="7" t="s">
        <v>119</v>
      </c>
      <c r="H43" s="7">
        <v>45.5</v>
      </c>
      <c r="I43" s="7">
        <f t="shared" si="8"/>
        <v>27.3</v>
      </c>
      <c r="J43" s="19">
        <v>75.2</v>
      </c>
      <c r="K43" s="19">
        <f t="shared" si="9"/>
        <v>30.080000000000002</v>
      </c>
      <c r="L43" s="19">
        <f t="shared" si="5"/>
        <v>57.38</v>
      </c>
      <c r="M43" s="19">
        <v>1</v>
      </c>
      <c r="N43" s="20" t="s">
        <v>187</v>
      </c>
    </row>
    <row r="44" spans="1:14" s="2" customFormat="1">
      <c r="A44" s="8" t="s">
        <v>120</v>
      </c>
      <c r="B44" s="8" t="s">
        <v>101</v>
      </c>
      <c r="C44" s="9" t="s">
        <v>102</v>
      </c>
      <c r="D44" s="8" t="s">
        <v>121</v>
      </c>
      <c r="E44" s="9" t="s">
        <v>16</v>
      </c>
      <c r="F44" s="12">
        <v>2</v>
      </c>
      <c r="G44" s="9" t="s">
        <v>122</v>
      </c>
      <c r="H44" s="9">
        <v>43</v>
      </c>
      <c r="I44" s="9">
        <f t="shared" si="8"/>
        <v>25.8</v>
      </c>
      <c r="J44" s="9">
        <v>79.8</v>
      </c>
      <c r="K44" s="9">
        <f t="shared" si="9"/>
        <v>31.92</v>
      </c>
      <c r="L44" s="9">
        <f t="shared" si="5"/>
        <v>57.72</v>
      </c>
      <c r="M44" s="9">
        <v>1</v>
      </c>
      <c r="N44" s="21" t="s">
        <v>187</v>
      </c>
    </row>
    <row r="45" spans="1:14" s="2" customFormat="1">
      <c r="A45" s="8" t="s">
        <v>123</v>
      </c>
      <c r="B45" s="8" t="s">
        <v>101</v>
      </c>
      <c r="C45" s="9" t="s">
        <v>102</v>
      </c>
      <c r="D45" s="8" t="s">
        <v>121</v>
      </c>
      <c r="E45" s="9" t="s">
        <v>16</v>
      </c>
      <c r="F45" s="12">
        <v>2</v>
      </c>
      <c r="G45" s="9" t="s">
        <v>124</v>
      </c>
      <c r="H45" s="9">
        <v>43.5</v>
      </c>
      <c r="I45" s="9">
        <f t="shared" si="8"/>
        <v>26.099999999999998</v>
      </c>
      <c r="J45" s="9">
        <v>75.599999999999994</v>
      </c>
      <c r="K45" s="9">
        <f t="shared" si="9"/>
        <v>30.24</v>
      </c>
      <c r="L45" s="9">
        <f t="shared" si="5"/>
        <v>56.339999999999996</v>
      </c>
      <c r="M45" s="9">
        <v>2</v>
      </c>
      <c r="N45" s="21" t="s">
        <v>187</v>
      </c>
    </row>
    <row r="46" spans="1:14" s="2" customFormat="1">
      <c r="A46" s="8" t="s">
        <v>125</v>
      </c>
      <c r="B46" s="8" t="s">
        <v>101</v>
      </c>
      <c r="C46" s="9" t="s">
        <v>102</v>
      </c>
      <c r="D46" s="8" t="s">
        <v>121</v>
      </c>
      <c r="E46" s="9" t="s">
        <v>16</v>
      </c>
      <c r="F46" s="12">
        <v>2</v>
      </c>
      <c r="G46" s="9" t="s">
        <v>126</v>
      </c>
      <c r="H46" s="9">
        <v>38.5</v>
      </c>
      <c r="I46" s="9">
        <f t="shared" si="8"/>
        <v>23.099999999999998</v>
      </c>
      <c r="J46" s="9">
        <v>77.3</v>
      </c>
      <c r="K46" s="9">
        <f t="shared" si="9"/>
        <v>30.92</v>
      </c>
      <c r="L46" s="9">
        <f t="shared" si="5"/>
        <v>54.019999999999996</v>
      </c>
      <c r="M46" s="9">
        <v>3</v>
      </c>
      <c r="N46" s="9"/>
    </row>
    <row r="47" spans="1:14" s="2" customFormat="1">
      <c r="A47" s="8" t="s">
        <v>127</v>
      </c>
      <c r="B47" s="8" t="s">
        <v>101</v>
      </c>
      <c r="C47" s="9" t="s">
        <v>102</v>
      </c>
      <c r="D47" s="8" t="s">
        <v>121</v>
      </c>
      <c r="E47" s="9" t="s">
        <v>16</v>
      </c>
      <c r="F47" s="12">
        <v>2</v>
      </c>
      <c r="G47" s="9" t="s">
        <v>128</v>
      </c>
      <c r="H47" s="9">
        <v>39</v>
      </c>
      <c r="I47" s="9">
        <f t="shared" si="8"/>
        <v>23.4</v>
      </c>
      <c r="J47" s="9">
        <v>76.3</v>
      </c>
      <c r="K47" s="9">
        <f t="shared" si="9"/>
        <v>30.52</v>
      </c>
      <c r="L47" s="9">
        <f t="shared" si="5"/>
        <v>53.92</v>
      </c>
      <c r="M47" s="9">
        <v>4</v>
      </c>
      <c r="N47" s="9"/>
    </row>
    <row r="48" spans="1:14" s="15" customFormat="1" ht="14.25" customHeight="1">
      <c r="A48" s="13" t="s">
        <v>129</v>
      </c>
      <c r="B48" s="13" t="s">
        <v>101</v>
      </c>
      <c r="C48" s="14" t="s">
        <v>102</v>
      </c>
      <c r="D48" s="13" t="s">
        <v>130</v>
      </c>
      <c r="E48" s="14" t="s">
        <v>16</v>
      </c>
      <c r="F48" s="14">
        <v>10</v>
      </c>
      <c r="G48" s="14" t="s">
        <v>131</v>
      </c>
      <c r="H48" s="14">
        <v>71.900000000000006</v>
      </c>
      <c r="I48" s="14">
        <f t="shared" si="8"/>
        <v>43.14</v>
      </c>
      <c r="J48" s="14">
        <v>78.64</v>
      </c>
      <c r="K48" s="14">
        <f t="shared" ref="K48:K72" si="10">J48*0.4</f>
        <v>31.456000000000003</v>
      </c>
      <c r="L48" s="14">
        <f t="shared" si="5"/>
        <v>74.596000000000004</v>
      </c>
      <c r="M48" s="14">
        <v>1</v>
      </c>
      <c r="N48" s="23" t="s">
        <v>187</v>
      </c>
    </row>
    <row r="49" spans="1:14" s="15" customFormat="1">
      <c r="A49" s="13" t="s">
        <v>134</v>
      </c>
      <c r="B49" s="13" t="s">
        <v>101</v>
      </c>
      <c r="C49" s="14" t="s">
        <v>102</v>
      </c>
      <c r="D49" s="13" t="s">
        <v>130</v>
      </c>
      <c r="E49" s="14" t="s">
        <v>16</v>
      </c>
      <c r="F49" s="14">
        <v>10</v>
      </c>
      <c r="G49" s="14" t="s">
        <v>135</v>
      </c>
      <c r="H49" s="14">
        <v>67.400000000000006</v>
      </c>
      <c r="I49" s="14">
        <f>H49*0.6</f>
        <v>40.440000000000005</v>
      </c>
      <c r="J49" s="14">
        <v>78.099999999999994</v>
      </c>
      <c r="K49" s="14">
        <f>J49*0.4</f>
        <v>31.24</v>
      </c>
      <c r="L49" s="14">
        <f>I49+K49</f>
        <v>71.680000000000007</v>
      </c>
      <c r="M49" s="14">
        <v>2</v>
      </c>
      <c r="N49" s="23" t="s">
        <v>187</v>
      </c>
    </row>
    <row r="50" spans="1:14" s="15" customFormat="1">
      <c r="A50" s="13" t="s">
        <v>132</v>
      </c>
      <c r="B50" s="13" t="s">
        <v>101</v>
      </c>
      <c r="C50" s="14" t="s">
        <v>102</v>
      </c>
      <c r="D50" s="13" t="s">
        <v>130</v>
      </c>
      <c r="E50" s="14" t="s">
        <v>16</v>
      </c>
      <c r="F50" s="14">
        <v>10</v>
      </c>
      <c r="G50" s="14" t="s">
        <v>133</v>
      </c>
      <c r="H50" s="14">
        <v>67.7</v>
      </c>
      <c r="I50" s="14">
        <f t="shared" si="8"/>
        <v>40.619999999999997</v>
      </c>
      <c r="J50" s="14">
        <v>75.599999999999994</v>
      </c>
      <c r="K50" s="14">
        <f t="shared" si="10"/>
        <v>30.24</v>
      </c>
      <c r="L50" s="14">
        <f t="shared" ref="L50:L72" si="11">I50+K50</f>
        <v>70.86</v>
      </c>
      <c r="M50" s="14">
        <v>3</v>
      </c>
      <c r="N50" s="23" t="s">
        <v>187</v>
      </c>
    </row>
    <row r="51" spans="1:14" s="15" customFormat="1">
      <c r="A51" s="13" t="s">
        <v>144</v>
      </c>
      <c r="B51" s="13" t="s">
        <v>101</v>
      </c>
      <c r="C51" s="14" t="s">
        <v>102</v>
      </c>
      <c r="D51" s="13" t="s">
        <v>130</v>
      </c>
      <c r="E51" s="14" t="s">
        <v>16</v>
      </c>
      <c r="F51" s="14">
        <v>10</v>
      </c>
      <c r="G51" s="14" t="s">
        <v>145</v>
      </c>
      <c r="H51" s="14">
        <v>63.5</v>
      </c>
      <c r="I51" s="14">
        <f>H51*0.6</f>
        <v>38.1</v>
      </c>
      <c r="J51" s="14">
        <v>81.2</v>
      </c>
      <c r="K51" s="14">
        <f>J51*0.4</f>
        <v>32.480000000000004</v>
      </c>
      <c r="L51" s="14">
        <f>I51+K51</f>
        <v>70.580000000000013</v>
      </c>
      <c r="M51" s="14">
        <v>4</v>
      </c>
      <c r="N51" s="23" t="s">
        <v>187</v>
      </c>
    </row>
    <row r="52" spans="1:14" s="15" customFormat="1">
      <c r="A52" s="13" t="s">
        <v>142</v>
      </c>
      <c r="B52" s="13" t="s">
        <v>101</v>
      </c>
      <c r="C52" s="14" t="s">
        <v>102</v>
      </c>
      <c r="D52" s="13" t="s">
        <v>130</v>
      </c>
      <c r="E52" s="14" t="s">
        <v>16</v>
      </c>
      <c r="F52" s="14">
        <v>10</v>
      </c>
      <c r="G52" s="14" t="s">
        <v>143</v>
      </c>
      <c r="H52" s="14">
        <v>64.2</v>
      </c>
      <c r="I52" s="14">
        <f>H52*0.6</f>
        <v>38.520000000000003</v>
      </c>
      <c r="J52" s="14">
        <v>78.400000000000006</v>
      </c>
      <c r="K52" s="14">
        <f>J52*0.4</f>
        <v>31.360000000000003</v>
      </c>
      <c r="L52" s="14">
        <f>I52+K52</f>
        <v>69.88000000000001</v>
      </c>
      <c r="M52" s="14">
        <v>5</v>
      </c>
      <c r="N52" s="23" t="s">
        <v>187</v>
      </c>
    </row>
    <row r="53" spans="1:14" s="15" customFormat="1">
      <c r="A53" s="13" t="s">
        <v>136</v>
      </c>
      <c r="B53" s="13" t="s">
        <v>101</v>
      </c>
      <c r="C53" s="14" t="s">
        <v>102</v>
      </c>
      <c r="D53" s="13" t="s">
        <v>130</v>
      </c>
      <c r="E53" s="14" t="s">
        <v>16</v>
      </c>
      <c r="F53" s="14">
        <v>10</v>
      </c>
      <c r="G53" s="14" t="s">
        <v>137</v>
      </c>
      <c r="H53" s="14">
        <v>65.099999999999994</v>
      </c>
      <c r="I53" s="14">
        <f t="shared" si="8"/>
        <v>39.059999999999995</v>
      </c>
      <c r="J53" s="14">
        <v>75.2</v>
      </c>
      <c r="K53" s="14">
        <f t="shared" si="10"/>
        <v>30.080000000000002</v>
      </c>
      <c r="L53" s="14">
        <f t="shared" si="11"/>
        <v>69.14</v>
      </c>
      <c r="M53" s="14">
        <v>6</v>
      </c>
      <c r="N53" s="23" t="s">
        <v>187</v>
      </c>
    </row>
    <row r="54" spans="1:14" s="15" customFormat="1">
      <c r="A54" s="13" t="s">
        <v>148</v>
      </c>
      <c r="B54" s="13" t="s">
        <v>101</v>
      </c>
      <c r="C54" s="14" t="s">
        <v>102</v>
      </c>
      <c r="D54" s="13" t="s">
        <v>130</v>
      </c>
      <c r="E54" s="14" t="s">
        <v>16</v>
      </c>
      <c r="F54" s="14">
        <v>10</v>
      </c>
      <c r="G54" s="14" t="s">
        <v>149</v>
      </c>
      <c r="H54" s="14">
        <v>61.4</v>
      </c>
      <c r="I54" s="14">
        <f>H54*0.6</f>
        <v>36.839999999999996</v>
      </c>
      <c r="J54" s="14">
        <v>80.5</v>
      </c>
      <c r="K54" s="14">
        <f>J54*0.4</f>
        <v>32.200000000000003</v>
      </c>
      <c r="L54" s="14">
        <f>I54+K54</f>
        <v>69.039999999999992</v>
      </c>
      <c r="M54" s="14">
        <v>7</v>
      </c>
      <c r="N54" s="23" t="s">
        <v>187</v>
      </c>
    </row>
    <row r="55" spans="1:14" s="15" customFormat="1">
      <c r="A55" s="13" t="s">
        <v>138</v>
      </c>
      <c r="B55" s="13" t="s">
        <v>101</v>
      </c>
      <c r="C55" s="14" t="s">
        <v>102</v>
      </c>
      <c r="D55" s="13" t="s">
        <v>130</v>
      </c>
      <c r="E55" s="14" t="s">
        <v>16</v>
      </c>
      <c r="F55" s="14">
        <v>10</v>
      </c>
      <c r="G55" s="14" t="s">
        <v>139</v>
      </c>
      <c r="H55" s="14">
        <v>64.599999999999994</v>
      </c>
      <c r="I55" s="14">
        <f t="shared" si="8"/>
        <v>38.76</v>
      </c>
      <c r="J55" s="14">
        <v>71.5</v>
      </c>
      <c r="K55" s="14">
        <f t="shared" si="10"/>
        <v>28.6</v>
      </c>
      <c r="L55" s="14">
        <f t="shared" si="11"/>
        <v>67.36</v>
      </c>
      <c r="M55" s="14">
        <v>8</v>
      </c>
      <c r="N55" s="23" t="s">
        <v>187</v>
      </c>
    </row>
    <row r="56" spans="1:14" s="15" customFormat="1">
      <c r="A56" s="13" t="s">
        <v>146</v>
      </c>
      <c r="B56" s="13" t="s">
        <v>101</v>
      </c>
      <c r="C56" s="14" t="s">
        <v>102</v>
      </c>
      <c r="D56" s="13" t="s">
        <v>130</v>
      </c>
      <c r="E56" s="14" t="s">
        <v>16</v>
      </c>
      <c r="F56" s="14">
        <v>10</v>
      </c>
      <c r="G56" s="14" t="s">
        <v>147</v>
      </c>
      <c r="H56" s="14">
        <v>61.9</v>
      </c>
      <c r="I56" s="14">
        <f>H56*0.6</f>
        <v>37.14</v>
      </c>
      <c r="J56" s="14">
        <v>73.8</v>
      </c>
      <c r="K56" s="14">
        <f>J56*0.4</f>
        <v>29.52</v>
      </c>
      <c r="L56" s="14">
        <f>I56+K56</f>
        <v>66.66</v>
      </c>
      <c r="M56" s="14">
        <v>9</v>
      </c>
      <c r="N56" s="23" t="s">
        <v>187</v>
      </c>
    </row>
    <row r="57" spans="1:14" s="15" customFormat="1">
      <c r="A57" s="13" t="s">
        <v>166</v>
      </c>
      <c r="B57" s="13" t="s">
        <v>101</v>
      </c>
      <c r="C57" s="14" t="s">
        <v>102</v>
      </c>
      <c r="D57" s="13" t="s">
        <v>130</v>
      </c>
      <c r="E57" s="14" t="s">
        <v>16</v>
      </c>
      <c r="F57" s="14">
        <v>10</v>
      </c>
      <c r="G57" s="14" t="s">
        <v>167</v>
      </c>
      <c r="H57" s="14">
        <v>57.1</v>
      </c>
      <c r="I57" s="14">
        <f>H57*0.6</f>
        <v>34.26</v>
      </c>
      <c r="J57" s="14">
        <v>80.8</v>
      </c>
      <c r="K57" s="14">
        <f>J57*0.4</f>
        <v>32.32</v>
      </c>
      <c r="L57" s="14">
        <f>I57+K57</f>
        <v>66.58</v>
      </c>
      <c r="M57" s="14">
        <v>10</v>
      </c>
      <c r="N57" s="23" t="s">
        <v>187</v>
      </c>
    </row>
    <row r="58" spans="1:14" s="15" customFormat="1">
      <c r="A58" s="13" t="s">
        <v>152</v>
      </c>
      <c r="B58" s="13" t="s">
        <v>101</v>
      </c>
      <c r="C58" s="14" t="s">
        <v>102</v>
      </c>
      <c r="D58" s="13" t="s">
        <v>130</v>
      </c>
      <c r="E58" s="14" t="s">
        <v>16</v>
      </c>
      <c r="F58" s="14">
        <v>10</v>
      </c>
      <c r="G58" s="14" t="s">
        <v>153</v>
      </c>
      <c r="H58" s="14">
        <v>60.4</v>
      </c>
      <c r="I58" s="14">
        <f>H58*0.6</f>
        <v>36.239999999999995</v>
      </c>
      <c r="J58" s="14">
        <v>74.599999999999994</v>
      </c>
      <c r="K58" s="14">
        <f>J58*0.4</f>
        <v>29.84</v>
      </c>
      <c r="L58" s="14">
        <f>I58+K58</f>
        <v>66.08</v>
      </c>
      <c r="M58" s="14">
        <v>11</v>
      </c>
      <c r="N58" s="14"/>
    </row>
    <row r="59" spans="1:14" s="15" customFormat="1">
      <c r="A59" s="13" t="s">
        <v>140</v>
      </c>
      <c r="B59" s="13" t="s">
        <v>101</v>
      </c>
      <c r="C59" s="14" t="s">
        <v>102</v>
      </c>
      <c r="D59" s="13" t="s">
        <v>130</v>
      </c>
      <c r="E59" s="14" t="s">
        <v>16</v>
      </c>
      <c r="F59" s="14">
        <v>10</v>
      </c>
      <c r="G59" s="14" t="s">
        <v>141</v>
      </c>
      <c r="H59" s="14">
        <v>64.400000000000006</v>
      </c>
      <c r="I59" s="14">
        <f t="shared" si="8"/>
        <v>38.64</v>
      </c>
      <c r="J59" s="14">
        <v>68.2</v>
      </c>
      <c r="K59" s="14">
        <f t="shared" si="10"/>
        <v>27.28</v>
      </c>
      <c r="L59" s="14">
        <f t="shared" si="11"/>
        <v>65.92</v>
      </c>
      <c r="M59" s="14">
        <v>12</v>
      </c>
      <c r="N59" s="14"/>
    </row>
    <row r="60" spans="1:14" s="15" customFormat="1">
      <c r="A60" s="13" t="s">
        <v>160</v>
      </c>
      <c r="B60" s="13" t="s">
        <v>101</v>
      </c>
      <c r="C60" s="14" t="s">
        <v>102</v>
      </c>
      <c r="D60" s="13" t="s">
        <v>130</v>
      </c>
      <c r="E60" s="14" t="s">
        <v>16</v>
      </c>
      <c r="F60" s="14">
        <v>10</v>
      </c>
      <c r="G60" s="14" t="s">
        <v>161</v>
      </c>
      <c r="H60" s="14">
        <v>58.9</v>
      </c>
      <c r="I60" s="14">
        <f t="shared" ref="I60:I67" si="12">H60*0.6</f>
        <v>35.339999999999996</v>
      </c>
      <c r="J60" s="14">
        <v>75.599999999999994</v>
      </c>
      <c r="K60" s="14">
        <f t="shared" ref="K60:K67" si="13">J60*0.4</f>
        <v>30.24</v>
      </c>
      <c r="L60" s="14">
        <f t="shared" ref="L60:L67" si="14">I60+K60</f>
        <v>65.58</v>
      </c>
      <c r="M60" s="14">
        <v>13</v>
      </c>
      <c r="N60" s="14"/>
    </row>
    <row r="61" spans="1:14" s="15" customFormat="1">
      <c r="A61" s="13" t="s">
        <v>162</v>
      </c>
      <c r="B61" s="13" t="s">
        <v>101</v>
      </c>
      <c r="C61" s="14" t="s">
        <v>102</v>
      </c>
      <c r="D61" s="13" t="s">
        <v>130</v>
      </c>
      <c r="E61" s="14" t="s">
        <v>16</v>
      </c>
      <c r="F61" s="14">
        <v>10</v>
      </c>
      <c r="G61" s="14" t="s">
        <v>163</v>
      </c>
      <c r="H61" s="14">
        <v>57.8</v>
      </c>
      <c r="I61" s="14">
        <f t="shared" si="12"/>
        <v>34.68</v>
      </c>
      <c r="J61" s="14">
        <v>77.14</v>
      </c>
      <c r="K61" s="14">
        <f t="shared" si="13"/>
        <v>30.856000000000002</v>
      </c>
      <c r="L61" s="14">
        <f t="shared" si="14"/>
        <v>65.536000000000001</v>
      </c>
      <c r="M61" s="14">
        <v>14</v>
      </c>
      <c r="N61" s="14"/>
    </row>
    <row r="62" spans="1:14" s="15" customFormat="1">
      <c r="A62" s="13" t="s">
        <v>156</v>
      </c>
      <c r="B62" s="13" t="s">
        <v>101</v>
      </c>
      <c r="C62" s="14" t="s">
        <v>102</v>
      </c>
      <c r="D62" s="13" t="s">
        <v>130</v>
      </c>
      <c r="E62" s="14" t="s">
        <v>16</v>
      </c>
      <c r="F62" s="14">
        <v>10</v>
      </c>
      <c r="G62" s="14" t="s">
        <v>157</v>
      </c>
      <c r="H62" s="14">
        <v>59.4</v>
      </c>
      <c r="I62" s="14">
        <f t="shared" si="12"/>
        <v>35.64</v>
      </c>
      <c r="J62" s="14">
        <v>74.400000000000006</v>
      </c>
      <c r="K62" s="14">
        <f t="shared" si="13"/>
        <v>29.760000000000005</v>
      </c>
      <c r="L62" s="14">
        <f t="shared" si="14"/>
        <v>65.400000000000006</v>
      </c>
      <c r="M62" s="14">
        <v>15</v>
      </c>
      <c r="N62" s="14"/>
    </row>
    <row r="63" spans="1:14" s="15" customFormat="1">
      <c r="A63" s="13" t="s">
        <v>164</v>
      </c>
      <c r="B63" s="13" t="s">
        <v>101</v>
      </c>
      <c r="C63" s="14" t="s">
        <v>102</v>
      </c>
      <c r="D63" s="13" t="s">
        <v>130</v>
      </c>
      <c r="E63" s="14" t="s">
        <v>16</v>
      </c>
      <c r="F63" s="14">
        <v>10</v>
      </c>
      <c r="G63" s="14" t="s">
        <v>165</v>
      </c>
      <c r="H63" s="14">
        <v>57.5</v>
      </c>
      <c r="I63" s="14">
        <f t="shared" si="12"/>
        <v>34.5</v>
      </c>
      <c r="J63" s="14">
        <v>76.819999999999993</v>
      </c>
      <c r="K63" s="14">
        <f t="shared" si="13"/>
        <v>30.727999999999998</v>
      </c>
      <c r="L63" s="14">
        <f t="shared" si="14"/>
        <v>65.227999999999994</v>
      </c>
      <c r="M63" s="14">
        <v>16</v>
      </c>
      <c r="N63" s="14"/>
    </row>
    <row r="64" spans="1:14" s="15" customFormat="1">
      <c r="A64" s="13" t="s">
        <v>170</v>
      </c>
      <c r="B64" s="13" t="s">
        <v>101</v>
      </c>
      <c r="C64" s="14" t="s">
        <v>102</v>
      </c>
      <c r="D64" s="13" t="s">
        <v>130</v>
      </c>
      <c r="E64" s="14" t="s">
        <v>16</v>
      </c>
      <c r="F64" s="14">
        <v>10</v>
      </c>
      <c r="G64" s="14" t="s">
        <v>171</v>
      </c>
      <c r="H64" s="14">
        <v>56.6</v>
      </c>
      <c r="I64" s="14">
        <f t="shared" si="12"/>
        <v>33.96</v>
      </c>
      <c r="J64" s="14">
        <v>78</v>
      </c>
      <c r="K64" s="14">
        <f t="shared" si="13"/>
        <v>31.200000000000003</v>
      </c>
      <c r="L64" s="14">
        <f t="shared" si="14"/>
        <v>65.16</v>
      </c>
      <c r="M64" s="14">
        <v>17</v>
      </c>
      <c r="N64" s="14"/>
    </row>
    <row r="65" spans="1:14" s="15" customFormat="1">
      <c r="A65" s="13" t="s">
        <v>154</v>
      </c>
      <c r="B65" s="13" t="s">
        <v>101</v>
      </c>
      <c r="C65" s="14" t="s">
        <v>102</v>
      </c>
      <c r="D65" s="13" t="s">
        <v>130</v>
      </c>
      <c r="E65" s="14" t="s">
        <v>16</v>
      </c>
      <c r="F65" s="14">
        <v>10</v>
      </c>
      <c r="G65" s="14" t="s">
        <v>155</v>
      </c>
      <c r="H65" s="14">
        <v>60</v>
      </c>
      <c r="I65" s="14">
        <f t="shared" si="12"/>
        <v>36</v>
      </c>
      <c r="J65" s="14">
        <v>71.94</v>
      </c>
      <c r="K65" s="14">
        <f t="shared" si="13"/>
        <v>28.776</v>
      </c>
      <c r="L65" s="14">
        <f t="shared" si="14"/>
        <v>64.775999999999996</v>
      </c>
      <c r="M65" s="14">
        <v>18</v>
      </c>
      <c r="N65" s="14"/>
    </row>
    <row r="66" spans="1:14" s="15" customFormat="1">
      <c r="A66" s="13" t="s">
        <v>150</v>
      </c>
      <c r="B66" s="13" t="s">
        <v>101</v>
      </c>
      <c r="C66" s="14" t="s">
        <v>102</v>
      </c>
      <c r="D66" s="13" t="s">
        <v>130</v>
      </c>
      <c r="E66" s="14" t="s">
        <v>16</v>
      </c>
      <c r="F66" s="14">
        <v>10</v>
      </c>
      <c r="G66" s="14" t="s">
        <v>151</v>
      </c>
      <c r="H66" s="14">
        <v>61.3</v>
      </c>
      <c r="I66" s="14">
        <f>H66*0.6</f>
        <v>36.779999999999994</v>
      </c>
      <c r="J66" s="14">
        <v>69.2</v>
      </c>
      <c r="K66" s="14">
        <f>J66*0.4</f>
        <v>27.680000000000003</v>
      </c>
      <c r="L66" s="14">
        <f>I66+K66</f>
        <v>64.459999999999994</v>
      </c>
      <c r="M66" s="14">
        <v>19</v>
      </c>
      <c r="N66" s="14"/>
    </row>
    <row r="67" spans="1:14" s="15" customFormat="1">
      <c r="A67" s="13" t="s">
        <v>174</v>
      </c>
      <c r="B67" s="13" t="s">
        <v>101</v>
      </c>
      <c r="C67" s="14" t="s">
        <v>102</v>
      </c>
      <c r="D67" s="13" t="s">
        <v>130</v>
      </c>
      <c r="E67" s="14" t="s">
        <v>16</v>
      </c>
      <c r="F67" s="14">
        <v>10</v>
      </c>
      <c r="G67" s="14" t="s">
        <v>175</v>
      </c>
      <c r="H67" s="14">
        <v>56</v>
      </c>
      <c r="I67" s="14">
        <f t="shared" si="12"/>
        <v>33.6</v>
      </c>
      <c r="J67" s="14">
        <v>77.16</v>
      </c>
      <c r="K67" s="14">
        <f t="shared" si="13"/>
        <v>30.864000000000001</v>
      </c>
      <c r="L67" s="14">
        <f t="shared" si="14"/>
        <v>64.463999999999999</v>
      </c>
      <c r="M67" s="14">
        <v>20</v>
      </c>
      <c r="N67" s="14"/>
    </row>
    <row r="68" spans="1:14" s="15" customFormat="1">
      <c r="A68" s="13" t="s">
        <v>158</v>
      </c>
      <c r="B68" s="13" t="s">
        <v>101</v>
      </c>
      <c r="C68" s="14" t="s">
        <v>102</v>
      </c>
      <c r="D68" s="13" t="s">
        <v>130</v>
      </c>
      <c r="E68" s="14" t="s">
        <v>16</v>
      </c>
      <c r="F68" s="14">
        <v>10</v>
      </c>
      <c r="G68" s="14" t="s">
        <v>159</v>
      </c>
      <c r="H68" s="14">
        <v>59.3</v>
      </c>
      <c r="I68" s="14">
        <f t="shared" si="8"/>
        <v>35.58</v>
      </c>
      <c r="J68" s="14">
        <v>71.599999999999994</v>
      </c>
      <c r="K68" s="14">
        <f t="shared" si="10"/>
        <v>28.64</v>
      </c>
      <c r="L68" s="14">
        <f t="shared" si="11"/>
        <v>64.22</v>
      </c>
      <c r="M68" s="14">
        <v>21</v>
      </c>
      <c r="N68" s="14"/>
    </row>
    <row r="69" spans="1:14" s="15" customFormat="1">
      <c r="A69" s="13" t="s">
        <v>168</v>
      </c>
      <c r="B69" s="13" t="s">
        <v>101</v>
      </c>
      <c r="C69" s="14" t="s">
        <v>102</v>
      </c>
      <c r="D69" s="13" t="s">
        <v>130</v>
      </c>
      <c r="E69" s="14" t="s">
        <v>16</v>
      </c>
      <c r="F69" s="14">
        <v>10</v>
      </c>
      <c r="G69" s="14" t="s">
        <v>169</v>
      </c>
      <c r="H69" s="14">
        <v>56.7</v>
      </c>
      <c r="I69" s="14">
        <f t="shared" si="8"/>
        <v>34.020000000000003</v>
      </c>
      <c r="J69" s="14">
        <v>74.7</v>
      </c>
      <c r="K69" s="14">
        <f t="shared" si="10"/>
        <v>29.880000000000003</v>
      </c>
      <c r="L69" s="14">
        <f t="shared" si="11"/>
        <v>63.900000000000006</v>
      </c>
      <c r="M69" s="14">
        <v>22</v>
      </c>
      <c r="N69" s="14"/>
    </row>
    <row r="70" spans="1:14" s="15" customFormat="1">
      <c r="A70" s="13" t="s">
        <v>172</v>
      </c>
      <c r="B70" s="13" t="s">
        <v>101</v>
      </c>
      <c r="C70" s="14" t="s">
        <v>102</v>
      </c>
      <c r="D70" s="13" t="s">
        <v>130</v>
      </c>
      <c r="E70" s="14" t="s">
        <v>16</v>
      </c>
      <c r="F70" s="14">
        <v>10</v>
      </c>
      <c r="G70" s="14" t="s">
        <v>173</v>
      </c>
      <c r="H70" s="14">
        <v>56.2</v>
      </c>
      <c r="I70" s="14">
        <f t="shared" si="8"/>
        <v>33.72</v>
      </c>
      <c r="J70" s="14">
        <v>72.599999999999994</v>
      </c>
      <c r="K70" s="14">
        <f t="shared" si="10"/>
        <v>29.04</v>
      </c>
      <c r="L70" s="14">
        <f t="shared" si="11"/>
        <v>62.76</v>
      </c>
      <c r="M70" s="14">
        <v>23</v>
      </c>
      <c r="N70" s="14"/>
    </row>
    <row r="71" spans="1:14" s="15" customFormat="1">
      <c r="A71" s="13" t="s">
        <v>178</v>
      </c>
      <c r="B71" s="13" t="s">
        <v>101</v>
      </c>
      <c r="C71" s="14" t="s">
        <v>102</v>
      </c>
      <c r="D71" s="13" t="s">
        <v>130</v>
      </c>
      <c r="E71" s="14" t="s">
        <v>16</v>
      </c>
      <c r="F71" s="14">
        <v>10</v>
      </c>
      <c r="G71" s="14" t="s">
        <v>179</v>
      </c>
      <c r="H71" s="14">
        <v>55.3</v>
      </c>
      <c r="I71" s="14">
        <f>H71*0.6</f>
        <v>33.18</v>
      </c>
      <c r="J71" s="14">
        <v>71.599999999999994</v>
      </c>
      <c r="K71" s="14">
        <f>J71*0.4</f>
        <v>28.64</v>
      </c>
      <c r="L71" s="14">
        <f>I71+K71</f>
        <v>61.82</v>
      </c>
      <c r="M71" s="14">
        <v>24</v>
      </c>
      <c r="N71" s="14"/>
    </row>
    <row r="72" spans="1:14" s="15" customFormat="1">
      <c r="A72" s="13" t="s">
        <v>176</v>
      </c>
      <c r="B72" s="13" t="s">
        <v>101</v>
      </c>
      <c r="C72" s="14" t="s">
        <v>102</v>
      </c>
      <c r="D72" s="13" t="s">
        <v>130</v>
      </c>
      <c r="E72" s="14" t="s">
        <v>16</v>
      </c>
      <c r="F72" s="14">
        <v>10</v>
      </c>
      <c r="G72" s="14" t="s">
        <v>177</v>
      </c>
      <c r="H72" s="14">
        <v>55.9</v>
      </c>
      <c r="I72" s="14">
        <f t="shared" si="8"/>
        <v>33.54</v>
      </c>
      <c r="J72" s="14">
        <v>70.599999999999994</v>
      </c>
      <c r="K72" s="14">
        <f t="shared" si="10"/>
        <v>28.24</v>
      </c>
      <c r="L72" s="14">
        <f t="shared" si="11"/>
        <v>61.78</v>
      </c>
      <c r="M72" s="14">
        <v>25</v>
      </c>
      <c r="N72" s="14"/>
    </row>
    <row r="73" spans="1:14" s="15" customFormat="1">
      <c r="A73" s="13" t="s">
        <v>182</v>
      </c>
      <c r="B73" s="13" t="s">
        <v>101</v>
      </c>
      <c r="C73" s="14" t="s">
        <v>102</v>
      </c>
      <c r="D73" s="13" t="s">
        <v>130</v>
      </c>
      <c r="E73" s="14" t="s">
        <v>16</v>
      </c>
      <c r="F73" s="14">
        <v>10</v>
      </c>
      <c r="G73" s="14" t="s">
        <v>183</v>
      </c>
      <c r="H73" s="14">
        <v>55</v>
      </c>
      <c r="I73" s="14">
        <f>H73*0.6</f>
        <v>33</v>
      </c>
      <c r="J73" s="14">
        <v>70</v>
      </c>
      <c r="K73" s="14">
        <f>J73*0.4</f>
        <v>28</v>
      </c>
      <c r="L73" s="14">
        <f>I73+K73</f>
        <v>61</v>
      </c>
      <c r="M73" s="14">
        <v>26</v>
      </c>
      <c r="N73" s="14"/>
    </row>
    <row r="74" spans="1:14" s="15" customFormat="1">
      <c r="A74" s="13" t="s">
        <v>180</v>
      </c>
      <c r="B74" s="13" t="s">
        <v>101</v>
      </c>
      <c r="C74" s="14" t="s">
        <v>102</v>
      </c>
      <c r="D74" s="13" t="s">
        <v>130</v>
      </c>
      <c r="E74" s="14" t="s">
        <v>16</v>
      </c>
      <c r="F74" s="14">
        <v>10</v>
      </c>
      <c r="G74" s="14" t="s">
        <v>181</v>
      </c>
      <c r="H74" s="14">
        <v>55.1</v>
      </c>
      <c r="I74" s="14">
        <f t="shared" si="8"/>
        <v>33.06</v>
      </c>
      <c r="J74" s="14" t="s">
        <v>184</v>
      </c>
      <c r="K74" s="14"/>
      <c r="L74" s="14"/>
      <c r="M74" s="14"/>
      <c r="N74" s="14"/>
    </row>
    <row r="75" spans="1:14" s="2" customFormat="1"/>
    <row r="76" spans="1:14" s="2" customFormat="1"/>
    <row r="77" spans="1:14" s="2" customFormat="1"/>
    <row r="78" spans="1:14" s="2" customFormat="1"/>
    <row r="79" spans="1:14" s="2" customFormat="1"/>
    <row r="80" spans="1:14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</sheetData>
  <autoFilter ref="A3:N74"/>
  <mergeCells count="2">
    <mergeCell ref="A1:N1"/>
    <mergeCell ref="A2:N2"/>
  </mergeCells>
  <phoneticPr fontId="3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7月24日总成绩及进入体检人员名单公示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2021-07-22T08:09:00Z</cp:lastPrinted>
  <dcterms:created xsi:type="dcterms:W3CDTF">2015-06-05T18:19:00Z</dcterms:created>
  <dcterms:modified xsi:type="dcterms:W3CDTF">2021-07-24T11:26:58Z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1AFFCF960C6D4EFC8D37C8F407AD238A</vt:lpwstr>
  </property>
  <property fmtid="{D5CDD505-2E9C-101B-9397-08002B2CF9AE}" pid="3" name="KSOProductBuildVer">
    <vt:lpwstr>2052-11.1.0.10667</vt:lpwstr>
  </property>
</Properties>
</file>